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600"/>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1" l="1"/>
  <c r="F41" i="1"/>
  <c r="F40" i="1"/>
  <c r="F39" i="1"/>
  <c r="F38" i="1"/>
  <c r="F37" i="1"/>
  <c r="F35" i="1"/>
  <c r="F34" i="1"/>
  <c r="F33" i="1"/>
  <c r="F32" i="1"/>
  <c r="F31" i="1"/>
  <c r="F29" i="1"/>
  <c r="F28" i="1"/>
  <c r="F27" i="1"/>
  <c r="F26" i="1"/>
  <c r="F25" i="1"/>
  <c r="F24" i="1"/>
  <c r="F23" i="1"/>
  <c r="F22" i="1"/>
  <c r="F21" i="1"/>
  <c r="F20" i="1"/>
  <c r="F18" i="1"/>
  <c r="F16" i="1"/>
  <c r="F15" i="1"/>
  <c r="F14" i="1"/>
  <c r="F13" i="1"/>
  <c r="F12" i="1"/>
  <c r="F44" i="1" s="1"/>
  <c r="F51" i="1" l="1"/>
  <c r="F49" i="1"/>
  <c r="F52" i="1" l="1"/>
  <c r="F53" i="1"/>
</calcChain>
</file>

<file path=xl/sharedStrings.xml><?xml version="1.0" encoding="utf-8"?>
<sst xmlns="http://schemas.openxmlformats.org/spreadsheetml/2006/main" count="98" uniqueCount="71">
  <si>
    <t xml:space="preserve">TROŠKOVNIK </t>
  </si>
  <si>
    <t>REKONSTRUKCIJE POSTOJEĆE GRAĐEVINE JAVNE NAMJENE</t>
  </si>
  <si>
    <t>Red.br.</t>
  </si>
  <si>
    <t>Opis stavke</t>
  </si>
  <si>
    <t>jed.mjere</t>
  </si>
  <si>
    <t>količina</t>
  </si>
  <si>
    <t>jed. cijena</t>
  </si>
  <si>
    <t>ukupno</t>
  </si>
  <si>
    <t>Napomene:</t>
  </si>
  <si>
    <t xml:space="preserve">Unutarnja oprema , ureda – stoli, stolice, ostali uređaj visoke kvalitete prema svim  standardima- u postavke su uključeni svi potrebni prijenosi, prevozi, pomoćni radovi, materijal, potrebni za izradu/montažu. 
Sav drveni namještaj, odnosno djelovi namještaja su u boji bukva/hrast. Dopuštena su odstupanja od +/- 10% od točno navedenih dimenzija odnosno tehničkih specifikacija. Prije dobave konačne dimenzije, boje i materijale uskladiti s naručiteljem. </t>
  </si>
  <si>
    <t>A.</t>
  </si>
  <si>
    <t>OPREMA PROSTORA</t>
  </si>
  <si>
    <t>1.</t>
  </si>
  <si>
    <t>Dobava nabava prijenos i ugradnja kreveta dimenzije 90x 200 cm. U stavku uključeno izrada odnosno nabava, doprema i montaža kreveta sa svim pripadajućim materijalom(pričvrsna sredstva i drvena konstrukcija, dvostruka podnica debljine 15-20mm te pripadajući madrac dimenzije 90x200cm). Materijal izrade furnir punog drveta boja hrast.Obračun po kom</t>
  </si>
  <si>
    <t>kom</t>
  </si>
  <si>
    <t>2.</t>
  </si>
  <si>
    <t xml:space="preserve"> Dobava, nabava, prijenos i ugradnja sobnog dvokrilnog ormara dimenzija 80-100x200-210x60 cm.  Jedna strana ormara predviđena je za vješalice dok je druga strana predviđena za police koje se mogu regulirati po visini,na vratima je potrebno ugraditi ručke.Bočne strane izrađene su od  iverala debljine 20-25 mm, središnja pregrada,police te vrata izrađena su od iverala debljine 16-18mm a poleđina  od  8mm.                                                                                          Svi bridovi su kantirani abs trakom 2mm sa svim spojnim materijalom.Obračun po kom  izrađenog i ugrađenog ormara</t>
  </si>
  <si>
    <t>3.</t>
  </si>
  <si>
    <t xml:space="preserve"> Dobava, nabava, prijenos i ugradnja sobnog ormara dimenzija 110-120x200-210x 60cm.  Jedna strana ormara predviđena je za vješalice dok je druga strana predviđena za police koje se mogu regulirati po visini,na vratima je potrebno ugraditi ručke.Bočne strane izrađene su od  iverala debljine 20-25 mm, središnja pregrada,police,donja i gornja ploča te vrata izrađena su od iverala debljine 16-18mm a poleđina  od  8mm..                                                                                          Svi bridovi su kantirani abs trakom 2mm sa svim spojnim materijalom.Obračun po kom  izrađenog i ugrađenog ormara</t>
  </si>
  <si>
    <t>4.</t>
  </si>
  <si>
    <t xml:space="preserve"> Dobava, nabava, prijenos i ugradnja sobnog ormara dimenzija 140-160x200-210x 60cm.  Jedna strana ormara predviđena je za vješalice dok je druga strana predviđena za police koje se mogu regulirati po visini,na vratima je potrebno ugraditi ručke.Bočne strane izrađene su od  iverala debljine 20-25 mm, središnja pregrada,police,donja i gornja ploča te vrata izrađena su od iverala debljine 16-18mm a poleđina  od  8mm.                                                                                          Svi bridovi su kantirani abs trakom 2mm sa svim spojnim materijalom.Obračun po kom  izrađenog i ugrađenog ormara</t>
  </si>
  <si>
    <t>5.</t>
  </si>
  <si>
    <t xml:space="preserve"> Dobava, nabava, prijenos i ugradnja zatvorenog  ormara uredskog sa policama. Sve visine polica mogu se regulirati  po potrebi,police imaju  povišenje koje sprečavaju rušenje knjiga i slično.Ormar dimenzije 160x200x40 cm.Vrata su klizne.Bočne strane izrađene su od  iverala debljine 20-25 mm, središnja pregrada,police,donja i gornja ploča te vrata izrađena su od iverala debljine 16-18mm a poleđina  od  8mm. U stavku je uključeno sav materijal pribor ručkice   vijčano pričvršćivanja ormara za zid, sve do gotovosti cijelog uredskog ormara.Obračun po kom ugrađenog ormara </t>
  </si>
  <si>
    <t>6.</t>
  </si>
  <si>
    <t>Dobava, nabava prijenos i ugradnja zatvorenog  ormara  sa policama. Sve visine polica mogu se regulirati  po potrebi,police imaju  povišenje koje sprečavaju rušenje knjiga i slično.Ormar dimenzije 300x200x50 cm. Vrata su klizne.Bočne strane izrađene su od  iverala debljine 20-25 mm, središnja pregrada,police te vrata izrađena su od iverala debljine 16-18mm a poleđina  od  8mm. U stavku je uključeno sav materijal, ručkice,klizne lajsne te vijčano pričvršćivanje ormara za zid, sve do gotovosti cijelog uredskog ormara.Obračun po kom</t>
  </si>
  <si>
    <t>7.</t>
  </si>
  <si>
    <t>Dobava, nabava, prijenos i ugradnja noćnog ormarića. Noćni ormarić s ladicama dim 50x40x50 cm.Ormarić s tri ladice. U stavku su uključene tri ladice,ručkice, plastične nogice te sav sitni potrošni materijal. Bočne strane, gornja i donja strana, vrata   te police izrađene su od  iverala 16-18 mm a poleđina  od  iverala 8 mm.</t>
  </si>
  <si>
    <t>8.</t>
  </si>
  <si>
    <t xml:space="preserve"> Dobava, nabava, prijenos i ugradnja  stola dimenzije stola 100-120 x 80-90 cm visine 70-80cm. Rubovi  kantirani  ABS rubnom trakom debljine 2 mm. Bočne pune strane  sa stražnjim  pojačanjem boja po izboru Naručitelja. Stol je izrađen od iverala minimalne debljine 25 mm ili jednakovrijednog materijala slične debljine. U stolu je potrebno napraviti rupu za provlačenje kabela. U stavku je uključena i  stolica s čeličnim okvirom s naslonima za ruke , crno plastificiran, minimalna visina stolice 80 cm, minimalna dubine 55 cm  minimalna visina sjedišta 45 cm, sjedište podesivo po visini. Obračun po kom dopremljenog i postavljenog stola i pripadajuće stolice.</t>
  </si>
  <si>
    <t>9.</t>
  </si>
  <si>
    <t xml:space="preserve"> Dobava, nabava prijenos i ugradnja  stola dimenzije 100-120 x 80-90 cm visine 70-80cm i . Rubovi  kantirani  ABS rubnom trakom debljine 2 mm.Bočne pune strane  sa stražnjim  pojačanjem boja po izboru Naručitelja. Stol je izrađen od iverala minimalne debljine  25 mm ili jednakovrijednog materijala jednakovrijedne debljine. U stolu je potrebno napraviti rupu za provlačenje kabela. U stavku je uključena i  stolica s čeličnim okvirom s naslonima za ruke , crno plastificiran, minimalna visina stolice 80 cm, minimalna dubine 55 cm  minimalna visina sjedišta 45 cm, sjedište podesivo po visini .Obračun po kom dopremljenog i postavljenog stola i pripadajuće stolice</t>
  </si>
  <si>
    <t>10.</t>
  </si>
  <si>
    <t xml:space="preserve"> Dobava, nabava prijenos i ugradnja uredskog stola dimenzije stola 120-130 x 80-90 cm visine 70-80 cm. Stol mora imati otvor na radnoj ploči za kabele, rubovi  kantirani  ABS rubnom trakom debljine 2 mm.Bočne pune strane  sa stražnjim  pojačanjem boja po izboru Naručitelja. Stol je izrađen od iverala minimalne debljine 25 mm ili jednakovrijednog materijala jednakovrijedne debljine. Obračun po kom dopremljenog i postavljenog stola.</t>
  </si>
  <si>
    <t>11.</t>
  </si>
  <si>
    <t>Dobava, nabava prijenos i ugradnja uredskog stola dimenzije stola 190-200 x 80-90 cm visine 70-80 cm. Stol mora imati otvor na radnoj ploči za kabele, rubovi  kantirani  ABS rubnom trakom debljine 2 mm.Bočne pune strane  sa stražnjim  pojačanjem boja po izboru Naručitelja. Stol je izrađen od iverala 25 mm ili jednakovrijednog materijala jednakovrijedne debljine. Obračun po kom dopremljenog i postavljenog stola</t>
  </si>
  <si>
    <t>12.</t>
  </si>
  <si>
    <t xml:space="preserve">  Dobava, nabava prijenos i ugradnja uredskog ovalnog stola dimenzije stola 180-190 x 110-120 cm visine 70-80 cm. Rubovi  kantirani  ABS rubnom trakom debljine 2 mm.Bočne pune strane  sa stražnjim  pojačanjem . Stol je izrađen od iverala minimalne debljine 25 mm ili jednakovrijednog materijala jednakovrijedne debljine. Obračun po kom dopremljenog i postavljenog stola.</t>
  </si>
  <si>
    <t>13.</t>
  </si>
  <si>
    <t>Dobava, nabava prijenos i ugradnja uredskog  stola dimenzije stola 320-340 x 80-90 cm visine 70-80cm. Stol mora imati otvor na radnoj ploči za kabele, rubovi  kantirani  ABS rubnom trakom debljine 2 mm.Bočne pune strane  sa stražnjim  pojačanjem boja po izboru Naručitelja. Stol je izrađen od iverala minimalne debljine 25 mm ili jednakovrijednog materijala jednakovrijedne debljine. Obračun po kom dopremljenog i postavljenog stola.</t>
  </si>
  <si>
    <t>14.</t>
  </si>
  <si>
    <t xml:space="preserve">   Dobava, nabava prijenos i ugradnja uredskog  stola "L" dimenzije stola 300+300x80 cm visine 70-80 cm. Stol mora imati otvor na radnoj ploči za kabele, rubovi  kantirani  ABS rubnom trakom debljine 2 mm. Bočne pune strane  sa stražnjim  pojačanjem boja po izboru Naručitelja. Stol je izrađen od iverala 25 mm ili jednakovrijednog materijala jednakovrijedne debljine. Obračun po kom dopremljenog i postavljenog stola</t>
  </si>
  <si>
    <t>15.</t>
  </si>
  <si>
    <t xml:space="preserve"> Dobava nabava prijenos i postava uredskih stolica.Čelični okvir s naslonima za ruke , crno plastificiran, minimalna visina stolice 82 cm, minimalna dubine 56 cm  minimalna visina sjedišta 47 cm težine do 10 kg. Minimalna nosivost stolice 125 kg. Obračun po kom dopremlje i postavljene stolice</t>
  </si>
  <si>
    <t>16.</t>
  </si>
  <si>
    <t>Vješalica sa ogledalom 80*180 cm. Dobava nabava prijenos  i postava ogledala dimenzija 80x180cm uokviriti u aluminijski rezani ravni okvir u crnoj boji sa tankim rubom. U cijenu uključiti  vezne kutnike s metalnim podloškom za alu okvire, metalnu vješalicu .</t>
  </si>
  <si>
    <t>17.</t>
  </si>
  <si>
    <t>Garnitura za sjedenje (1 trosjed, 2 dvosjeda, 1 fotelja, stolić). Dobava nabava prijenos garniture za sjedenje,drvo pravo: masivno
otpornost na habanje:vrlo dobro (5)
materijal: drvo, tekstil, drvni materijal
vrsta tekstila: mješovito tkanje
vrsta drva: jela
površina tekstila: platno
Trosjed dimenzija 200-220x90-110 cm ili sličnih dimenzija trosjeda, dimenzija dvosjeda 150-160x90-100, dubine sjedišta 50-55 cm i visine sjedišta 45-50 cm, dimenzija fotelje 104x96 cm,dubina sjedišta 53cm i visine sjedišta 47cm.Stolić dimenzija širine 120 cm i visine 41,5cm materijal stolića je od iverpana ili jednakovrijednog materijala.Obračun po kompletu garniture za sjedenje i stolića</t>
  </si>
  <si>
    <t>trosjed</t>
  </si>
  <si>
    <t>dvosjed</t>
  </si>
  <si>
    <t>fotelja</t>
  </si>
  <si>
    <t>stolić</t>
  </si>
  <si>
    <t>18.</t>
  </si>
  <si>
    <t xml:space="preserve"> Dobava nabava prijenos i postava TV prijemnika minimalne dijagonale ekrana 100 cm.
Led TV, Full HD, DVB-T2/C/S2 HEVC H.265
Satelitski tuner
Priključci : 2x HDMI, 1x USB.Obračun po komadu TV prijemnika.</t>
  </si>
  <si>
    <t>19.</t>
  </si>
  <si>
    <t xml:space="preserve">Kuhinja "U" oblika komplet s aparatima dužine 3*3*4 m' (donji i gornji elementi).  Nabava dobava i prijenos i ugradanja Kuhinja "U" oblika komplet s aparatima dužine 3*3*4 m' (donji i gornji elementi).
Kuhinja je izvedena iz iverala  sa frontama i vidljivim bočnicama  u medijapanu  u  mat  izvedbi u Ral boju po izboru naručitelja. Kuhinja ima laminatnu radnu površinu debljine 38mm dekor po izboru. Cokla, visine 100 iz aluminija, kao i završna lajsna na radnoj površini.Zatvaranja na vratima i ladicama su sa usporivačima i ublaživačima. Otklopna vrata dimenzija imaju pneumatske podizače. Fronte sa staklom imaju uski aluminijski okvir sa satinato staklom. Ručkica je aluminijska.  Svi elementi su 
prilagođeni za ugradnju tehnike. Pećnica ugradbena 60x60x60cm, ploča za kuhanje ugradbena 60x60cm, 4 zone na el.energiju, ugradbena perilica sa skrivenim komandama dim 60x680x57 cm energetskog razreda A+ i garancijom od min 2god, napa ugradbena, te sudoper koji ima urezanu ploču prema modelu inox  sudopera sa koritom i ocjeđivanjem dim 60x60x16cm. Frižider 60x185x64 cm, sa ledenicom, energetskog razreda A+. 
Uređaji: 
- sudoper dvodjelni s ocjeđivačem
- perilica suđa
- napa metalna 120*60 sa odsisnim kanalom i ventilatorom na fasadi
- roštilj plinski120*60
- štednjak 2 struja/2 plin
- friteza
- hladnjak kombinirani 310 litara
- rashladna vitrina 198 litara
</t>
  </si>
  <si>
    <t>20.</t>
  </si>
  <si>
    <t>Dobava nabava i ugradnja  teške zavjese na unaprijed postavljene karniše. Materijal zavjese od 100%poliesterska vlakna dimenzija 240x240 cm težine 140g/m2 + lagane zavjese + karniša.Postava dvostrukih karniša materijal izrade aluminij.Obračun po kompletu ugradnje zavjesa i karniša.</t>
  </si>
  <si>
    <t>21.</t>
  </si>
  <si>
    <t xml:space="preserve"> Dobava nabava i ugradnja Informatičke oprema koja se sastoji od:</t>
  </si>
  <si>
    <t>a)</t>
  </si>
  <si>
    <t>RADNA STANICA   (OPERATER I ADMINISTRATOR)
PC radna stanica desktop izvedbe sa tipkovnicom, mišem i podrškom za dva LCD monitora, minimalno slijedeće konfiguracije:
 - višejezgreni procesor, 32GB DDR4 ECC , SSD disk s minimalno 1TB memorije,
 -DVD Multi pogon 
 - grafička kartica koja podržava multi screen prikaze (min 4)
 - Predinstaliran operativni sustav prilagođen korisnicima te programski alati za otvaranje .xml i .docx datoteka
 - Jamstvo min. 3 (tri) godine</t>
  </si>
  <si>
    <t>b)</t>
  </si>
  <si>
    <t>LCD MONITOR ZA RADNE STANICE (OPERATOR I ADMINISTRATOR)
LCD monitor minimalno slijedeće konfiguracije:
 - ekran 27"(69cm), 16:9, 1080P FULLHD, 1920x1080, kontrast 50000:1. osvjetljenje min 300CD/m2, vrijeme odziva max 5ms, 
 - sučelja: DP-Display Port 1.2
 - ugrađeni stereo zvučnici i ugrađen adapter za napajanje
 - Jamstvo min. 3 (tri) godine</t>
  </si>
  <si>
    <t>c)</t>
  </si>
  <si>
    <t xml:space="preserve">Laserski printer  A4 format, brzina: 35 ppm, rezolucija: 1200 dpi, color, RAM: 512 MB, Sučelje: 1 USB 2.0, 1 Ethernet LAN </t>
  </si>
  <si>
    <t>OPREMA PROSTORA UKUPNO Kn</t>
  </si>
  <si>
    <t>UKUPNO Kn</t>
  </si>
  <si>
    <t>POREZ NA DODANU VRIJEDNOST</t>
  </si>
  <si>
    <t>Ukupna vrijednost bez poreza</t>
  </si>
  <si>
    <t>Porez na dodanu vrijednost 25%</t>
  </si>
  <si>
    <t>Ukupna vrijednost s porezom 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</si>
</sst>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n&quot;_-;\-* #,##0.00\ &quot;kn&quot;_-;_-* &quot;-&quot;??\ &quot;kn&quot;_-;_-@_-"/>
    <numFmt numFmtId="164" formatCode="###,##0.00"/>
  </numFmts>
  <fonts count="11" x14ac:knownFonts="1">
    <font>
      <sz val="11"/>
      <color theme="1"/>
      <name val="Calibri"/>
      <family val="2"/>
      <scheme val="minor"/>
    </font>
    <font>
      <sz val="11"/>
      <color theme="1"/>
      <name val="Calibri"/>
      <family val="2"/>
      <scheme val="minor"/>
    </font>
    <font>
      <b/>
      <sz val="11"/>
      <color theme="1"/>
      <name val="Calibri"/>
      <family val="2"/>
      <charset val="238"/>
      <scheme val="minor"/>
    </font>
    <font>
      <sz val="24"/>
      <color theme="1"/>
      <name val="Calibri"/>
      <family val="2"/>
      <charset val="238"/>
      <scheme val="minor"/>
    </font>
    <font>
      <sz val="24"/>
      <color rgb="FF000000"/>
      <name val="Calibri"/>
      <family val="2"/>
      <charset val="238"/>
      <scheme val="minor"/>
    </font>
    <font>
      <sz val="11"/>
      <color rgb="FF000000"/>
      <name val="Calibri"/>
      <family val="2"/>
      <charset val="238"/>
      <scheme val="minor"/>
    </font>
    <font>
      <b/>
      <u/>
      <sz val="12"/>
      <name val="Arial"/>
      <family val="2"/>
      <charset val="238"/>
    </font>
    <font>
      <sz val="10"/>
      <name val="Arial CE"/>
      <family val="2"/>
      <charset val="238"/>
    </font>
    <font>
      <b/>
      <sz val="11"/>
      <name val="Arial"/>
      <family val="2"/>
      <charset val="238"/>
    </font>
    <font>
      <sz val="11"/>
      <name val="Arial"/>
      <family val="2"/>
      <charset val="238"/>
    </font>
    <font>
      <sz val="11"/>
      <name val="Calibri"/>
      <family val="2"/>
      <charset val="238"/>
      <scheme val="minor"/>
    </font>
  </fonts>
  <fills count="2">
    <fill>
      <patternFill patternType="none"/>
    </fill>
    <fill>
      <patternFill patternType="gray125"/>
    </fill>
  </fills>
  <borders count="3">
    <border>
      <left/>
      <right/>
      <top/>
      <bottom/>
      <diagonal/>
    </border>
    <border>
      <left/>
      <right/>
      <top/>
      <bottom style="thick">
        <color auto="1"/>
      </bottom>
      <diagonal/>
    </border>
    <border>
      <left style="thick">
        <color auto="1"/>
      </left>
      <right style="thick">
        <color auto="1"/>
      </right>
      <top style="thick">
        <color auto="1"/>
      </top>
      <bottom style="thick">
        <color auto="1"/>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3" fillId="0" borderId="0" xfId="0" applyFont="1" applyAlignment="1">
      <alignment horizontal="right" vertical="top"/>
    </xf>
    <xf numFmtId="0" fontId="4" fillId="0" borderId="0" xfId="0" applyFont="1" applyAlignment="1">
      <alignment horizontal="justify" vertical="top" wrapText="1" shrinkToFit="1"/>
    </xf>
    <xf numFmtId="0" fontId="3" fillId="0" borderId="0" xfId="0" applyFont="1"/>
    <xf numFmtId="0" fontId="0" fillId="0" borderId="0" xfId="0" applyAlignment="1">
      <alignment horizontal="right" vertical="top"/>
    </xf>
    <xf numFmtId="0" fontId="5" fillId="0" borderId="1" xfId="0" applyFont="1" applyBorder="1" applyAlignment="1">
      <alignment horizontal="justify" vertical="top" wrapText="1" shrinkToFit="1"/>
    </xf>
    <xf numFmtId="0" fontId="0" fillId="0" borderId="2" xfId="0" applyBorder="1" applyAlignment="1">
      <alignment horizontal="right"/>
    </xf>
    <xf numFmtId="0" fontId="0" fillId="0" borderId="2" xfId="0" applyBorder="1" applyAlignment="1">
      <alignment wrapText="1"/>
    </xf>
    <xf numFmtId="164" fontId="0" fillId="0" borderId="2" xfId="0" applyNumberFormat="1" applyBorder="1" applyAlignment="1">
      <alignment wrapText="1"/>
    </xf>
    <xf numFmtId="4" fontId="0" fillId="0" borderId="2" xfId="0" applyNumberFormat="1" applyBorder="1" applyAlignment="1">
      <alignment wrapText="1"/>
    </xf>
    <xf numFmtId="0" fontId="0" fillId="0" borderId="0" xfId="0" applyAlignment="1">
      <alignment horizontal="right"/>
    </xf>
    <xf numFmtId="0" fontId="0" fillId="0" borderId="0" xfId="0" applyAlignment="1">
      <alignment wrapText="1"/>
    </xf>
    <xf numFmtId="164" fontId="0" fillId="0" borderId="0" xfId="0" applyNumberFormat="1" applyAlignment="1">
      <alignment wrapText="1"/>
    </xf>
    <xf numFmtId="4" fontId="0" fillId="0" borderId="0" xfId="0" applyNumberFormat="1" applyAlignment="1">
      <alignment wrapText="1"/>
    </xf>
    <xf numFmtId="49" fontId="6" fillId="0" borderId="0" xfId="0" applyNumberFormat="1" applyFont="1" applyAlignment="1">
      <alignment horizontal="right"/>
    </xf>
    <xf numFmtId="0" fontId="7" fillId="0" borderId="0" xfId="0" applyFont="1" applyAlignment="1">
      <alignment vertical="top"/>
    </xf>
    <xf numFmtId="0" fontId="8" fillId="0" borderId="0" xfId="0" applyFont="1" applyAlignment="1">
      <alignment horizontal="right"/>
    </xf>
    <xf numFmtId="4" fontId="9" fillId="0" borderId="0" xfId="0" applyNumberFormat="1" applyFont="1" applyAlignment="1">
      <alignment horizontal="center"/>
    </xf>
    <xf numFmtId="4" fontId="9" fillId="0" borderId="0" xfId="1" applyNumberFormat="1" applyFont="1" applyBorder="1" applyAlignment="1">
      <alignment horizontal="right"/>
    </xf>
    <xf numFmtId="4" fontId="9" fillId="0" borderId="0" xfId="1" applyNumberFormat="1" applyFont="1" applyBorder="1"/>
    <xf numFmtId="0" fontId="7" fillId="0" borderId="0" xfId="0" applyFont="1" applyAlignment="1">
      <alignment horizontal="left" vertical="top" wrapText="1"/>
    </xf>
    <xf numFmtId="49" fontId="2" fillId="0" borderId="0" xfId="0" applyNumberFormat="1" applyFont="1" applyAlignment="1">
      <alignment horizontal="right" vertical="top"/>
    </xf>
    <xf numFmtId="0" fontId="2" fillId="0" borderId="0" xfId="0" applyFont="1" applyAlignment="1">
      <alignment wrapText="1"/>
    </xf>
    <xf numFmtId="0" fontId="0" fillId="0" borderId="0" xfId="0" applyAlignment="1">
      <alignment wrapText="1"/>
    </xf>
    <xf numFmtId="4" fontId="2" fillId="0" borderId="0" xfId="0" applyNumberFormat="1" applyFont="1" applyAlignment="1">
      <alignment wrapText="1"/>
    </xf>
    <xf numFmtId="49" fontId="5" fillId="0" borderId="0" xfId="0" applyNumberFormat="1" applyFont="1" applyAlignment="1">
      <alignment horizontal="right" vertical="top"/>
    </xf>
    <xf numFmtId="0" fontId="10" fillId="0" borderId="0" xfId="0" applyFont="1" applyAlignment="1">
      <alignment horizontal="left" vertical="top" wrapText="1"/>
    </xf>
    <xf numFmtId="0" fontId="5" fillId="0" borderId="0" xfId="0" applyFont="1" applyAlignment="1">
      <alignment wrapText="1"/>
    </xf>
    <xf numFmtId="164" fontId="5" fillId="0" borderId="0" xfId="0" applyNumberFormat="1" applyFont="1" applyAlignment="1">
      <alignment wrapText="1"/>
    </xf>
    <xf numFmtId="4" fontId="5" fillId="0" borderId="0" xfId="0" applyNumberFormat="1" applyFont="1" applyAlignment="1">
      <alignment wrapText="1"/>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horizontal="left" wrapText="1"/>
    </xf>
    <xf numFmtId="0" fontId="5" fillId="0" borderId="0" xfId="0" applyFont="1" applyAlignment="1">
      <alignment horizontal="left" wrapText="1"/>
    </xf>
    <xf numFmtId="0" fontId="10" fillId="0" borderId="0" xfId="0" applyFont="1" applyFill="1" applyAlignment="1">
      <alignment vertical="top" wrapText="1"/>
    </xf>
    <xf numFmtId="0" fontId="10" fillId="0" borderId="0" xfId="0" applyFont="1" applyAlignment="1">
      <alignment horizontal="left" vertical="top" wrapText="1"/>
    </xf>
  </cellXfs>
  <cellStyles count="2">
    <cellStyle name="Normal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topLeftCell="A46" workbookViewId="0">
      <selection activeCell="E9" sqref="E9"/>
    </sheetView>
  </sheetViews>
  <sheetFormatPr defaultRowHeight="15" x14ac:dyDescent="0.25"/>
  <cols>
    <col min="1" max="1" width="8.5703125" style="4" customWidth="1"/>
    <col min="2" max="2" width="41.85546875" style="11" customWidth="1"/>
    <col min="3" max="3" width="14.85546875" style="11" customWidth="1"/>
    <col min="4" max="5" width="11.7109375" style="12" customWidth="1"/>
    <col min="6" max="6" width="11.7109375" style="13" customWidth="1"/>
  </cols>
  <sheetData>
    <row r="1" spans="1:6" s="3" customFormat="1" ht="39" customHeight="1" x14ac:dyDescent="0.5">
      <c r="A1" s="1"/>
      <c r="B1" s="2" t="s">
        <v>0</v>
      </c>
      <c r="C1" s="2"/>
      <c r="D1" s="2"/>
      <c r="E1" s="2"/>
      <c r="F1" s="2"/>
    </row>
    <row r="3" spans="1:6" ht="15" customHeight="1" thickBot="1" x14ac:dyDescent="0.3">
      <c r="B3" s="5" t="s">
        <v>1</v>
      </c>
      <c r="C3" s="5"/>
      <c r="D3" s="5"/>
      <c r="E3" s="5"/>
      <c r="F3" s="5"/>
    </row>
    <row r="4" spans="1:6" ht="16.5" thickTop="1" thickBot="1" x14ac:dyDescent="0.3">
      <c r="A4" s="6" t="s">
        <v>2</v>
      </c>
      <c r="B4" s="7" t="s">
        <v>3</v>
      </c>
      <c r="C4" s="7" t="s">
        <v>4</v>
      </c>
      <c r="D4" s="8" t="s">
        <v>5</v>
      </c>
      <c r="E4" s="8" t="s">
        <v>6</v>
      </c>
      <c r="F4" s="9" t="s">
        <v>7</v>
      </c>
    </row>
    <row r="5" spans="1:6" ht="15.75" thickTop="1" x14ac:dyDescent="0.25">
      <c r="A5" s="10"/>
    </row>
    <row r="6" spans="1:6" ht="15.75" x14ac:dyDescent="0.25">
      <c r="A6" s="14"/>
      <c r="B6" s="15" t="s">
        <v>8</v>
      </c>
      <c r="C6" s="16"/>
      <c r="D6" s="17"/>
      <c r="E6" s="18"/>
      <c r="F6" s="19"/>
    </row>
    <row r="7" spans="1:6" ht="90" customHeight="1" x14ac:dyDescent="0.25">
      <c r="A7" s="14"/>
      <c r="B7" s="20" t="s">
        <v>9</v>
      </c>
      <c r="C7" s="20"/>
      <c r="D7" s="20"/>
      <c r="E7" s="20"/>
      <c r="F7" s="20"/>
    </row>
    <row r="8" spans="1:6" x14ac:dyDescent="0.25">
      <c r="A8" s="10"/>
    </row>
    <row r="9" spans="1:6" x14ac:dyDescent="0.25">
      <c r="A9" s="10"/>
    </row>
    <row r="10" spans="1:6" ht="15" customHeight="1" x14ac:dyDescent="0.25">
      <c r="A10" s="21" t="s">
        <v>10</v>
      </c>
      <c r="B10" s="22" t="s">
        <v>11</v>
      </c>
      <c r="C10" s="23"/>
      <c r="D10" s="23"/>
      <c r="E10" s="23"/>
      <c r="F10" s="24"/>
    </row>
    <row r="12" spans="1:6" ht="135" x14ac:dyDescent="0.25">
      <c r="A12" s="25" t="s">
        <v>12</v>
      </c>
      <c r="B12" s="26" t="s">
        <v>13</v>
      </c>
      <c r="C12" s="27" t="s">
        <v>14</v>
      </c>
      <c r="D12" s="28">
        <v>11</v>
      </c>
      <c r="E12" s="28"/>
      <c r="F12" s="29">
        <f>D12*E12</f>
        <v>0</v>
      </c>
    </row>
    <row r="13" spans="1:6" ht="195" x14ac:dyDescent="0.25">
      <c r="A13" s="25" t="s">
        <v>15</v>
      </c>
      <c r="B13" s="26" t="s">
        <v>16</v>
      </c>
      <c r="C13" s="27" t="s">
        <v>14</v>
      </c>
      <c r="D13" s="28">
        <v>3</v>
      </c>
      <c r="E13" s="28"/>
      <c r="F13" s="29">
        <f t="shared" ref="F13:F42" si="0">D13*E13</f>
        <v>0</v>
      </c>
    </row>
    <row r="14" spans="1:6" ht="195" x14ac:dyDescent="0.25">
      <c r="A14" s="25" t="s">
        <v>17</v>
      </c>
      <c r="B14" s="26" t="s">
        <v>18</v>
      </c>
      <c r="C14" s="27" t="s">
        <v>14</v>
      </c>
      <c r="D14" s="28">
        <v>1</v>
      </c>
      <c r="E14" s="28"/>
      <c r="F14" s="29">
        <f t="shared" si="0"/>
        <v>0</v>
      </c>
    </row>
    <row r="15" spans="1:6" ht="195" x14ac:dyDescent="0.25">
      <c r="A15" s="25" t="s">
        <v>19</v>
      </c>
      <c r="B15" s="26" t="s">
        <v>20</v>
      </c>
      <c r="C15" s="27" t="s">
        <v>14</v>
      </c>
      <c r="D15" s="28">
        <v>4</v>
      </c>
      <c r="E15" s="28"/>
      <c r="F15" s="29">
        <f t="shared" si="0"/>
        <v>0</v>
      </c>
    </row>
    <row r="16" spans="1:6" ht="225" x14ac:dyDescent="0.25">
      <c r="A16" s="25" t="s">
        <v>21</v>
      </c>
      <c r="B16" s="30" t="s">
        <v>22</v>
      </c>
      <c r="C16" s="27" t="s">
        <v>14</v>
      </c>
      <c r="D16" s="28">
        <v>1</v>
      </c>
      <c r="E16" s="28"/>
      <c r="F16" s="29">
        <f t="shared" si="0"/>
        <v>0</v>
      </c>
    </row>
    <row r="17" spans="1:6" x14ac:dyDescent="0.25">
      <c r="A17" s="25"/>
      <c r="B17" s="27"/>
      <c r="C17" s="27"/>
      <c r="D17" s="28"/>
      <c r="E17" s="28"/>
      <c r="F17" s="29"/>
    </row>
    <row r="18" spans="1:6" ht="195" x14ac:dyDescent="0.25">
      <c r="A18" s="25" t="s">
        <v>23</v>
      </c>
      <c r="B18" s="30" t="s">
        <v>24</v>
      </c>
      <c r="C18" s="27" t="s">
        <v>14</v>
      </c>
      <c r="D18" s="28">
        <v>1</v>
      </c>
      <c r="E18" s="28"/>
      <c r="F18" s="29">
        <f t="shared" si="0"/>
        <v>0</v>
      </c>
    </row>
    <row r="19" spans="1:6" x14ac:dyDescent="0.25">
      <c r="A19" s="25"/>
      <c r="B19" s="27"/>
      <c r="C19" s="27"/>
      <c r="D19" s="28"/>
      <c r="E19" s="28"/>
      <c r="F19" s="29"/>
    </row>
    <row r="20" spans="1:6" ht="120" x14ac:dyDescent="0.25">
      <c r="A20" s="25" t="s">
        <v>25</v>
      </c>
      <c r="B20" s="30" t="s">
        <v>26</v>
      </c>
      <c r="C20" s="27" t="s">
        <v>14</v>
      </c>
      <c r="D20" s="28">
        <v>22</v>
      </c>
      <c r="E20" s="28"/>
      <c r="F20" s="29">
        <f t="shared" si="0"/>
        <v>0</v>
      </c>
    </row>
    <row r="21" spans="1:6" ht="255" x14ac:dyDescent="0.25">
      <c r="A21" s="25" t="s">
        <v>27</v>
      </c>
      <c r="B21" s="30" t="s">
        <v>28</v>
      </c>
      <c r="C21" s="27" t="s">
        <v>14</v>
      </c>
      <c r="D21" s="28">
        <v>3</v>
      </c>
      <c r="E21" s="28"/>
      <c r="F21" s="29">
        <f t="shared" si="0"/>
        <v>0</v>
      </c>
    </row>
    <row r="22" spans="1:6" ht="255" x14ac:dyDescent="0.25">
      <c r="A22" s="25" t="s">
        <v>29</v>
      </c>
      <c r="B22" s="30" t="s">
        <v>30</v>
      </c>
      <c r="C22" s="27" t="s">
        <v>14</v>
      </c>
      <c r="D22" s="28">
        <v>4</v>
      </c>
      <c r="E22" s="28"/>
      <c r="F22" s="29">
        <f t="shared" si="0"/>
        <v>0</v>
      </c>
    </row>
    <row r="23" spans="1:6" ht="165" x14ac:dyDescent="0.25">
      <c r="A23" s="25" t="s">
        <v>31</v>
      </c>
      <c r="B23" s="30" t="s">
        <v>32</v>
      </c>
      <c r="C23" s="27" t="s">
        <v>14</v>
      </c>
      <c r="D23" s="28">
        <v>4</v>
      </c>
      <c r="E23" s="28"/>
      <c r="F23" s="29">
        <f t="shared" si="0"/>
        <v>0</v>
      </c>
    </row>
    <row r="24" spans="1:6" ht="150" x14ac:dyDescent="0.25">
      <c r="A24" s="25" t="s">
        <v>33</v>
      </c>
      <c r="B24" s="30" t="s">
        <v>34</v>
      </c>
      <c r="C24" s="27" t="s">
        <v>14</v>
      </c>
      <c r="D24" s="28">
        <v>4</v>
      </c>
      <c r="E24" s="28"/>
      <c r="F24" s="29">
        <f t="shared" si="0"/>
        <v>0</v>
      </c>
    </row>
    <row r="25" spans="1:6" ht="150" x14ac:dyDescent="0.25">
      <c r="A25" s="25" t="s">
        <v>35</v>
      </c>
      <c r="B25" s="30" t="s">
        <v>36</v>
      </c>
      <c r="C25" s="27" t="s">
        <v>14</v>
      </c>
      <c r="D25" s="28">
        <v>2</v>
      </c>
      <c r="E25" s="28"/>
      <c r="F25" s="29">
        <f t="shared" si="0"/>
        <v>0</v>
      </c>
    </row>
    <row r="26" spans="1:6" ht="165" x14ac:dyDescent="0.25">
      <c r="A26" s="25" t="s">
        <v>37</v>
      </c>
      <c r="B26" s="30" t="s">
        <v>38</v>
      </c>
      <c r="C26" s="27" t="s">
        <v>14</v>
      </c>
      <c r="D26" s="28">
        <v>1</v>
      </c>
      <c r="E26" s="28"/>
      <c r="F26" s="29">
        <f t="shared" si="0"/>
        <v>0</v>
      </c>
    </row>
    <row r="27" spans="1:6" ht="165" x14ac:dyDescent="0.25">
      <c r="A27" s="25" t="s">
        <v>39</v>
      </c>
      <c r="B27" s="30" t="s">
        <v>40</v>
      </c>
      <c r="C27" s="27" t="s">
        <v>14</v>
      </c>
      <c r="D27" s="28">
        <v>2</v>
      </c>
      <c r="E27" s="28"/>
      <c r="F27" s="29">
        <f t="shared" si="0"/>
        <v>0</v>
      </c>
    </row>
    <row r="28" spans="1:6" ht="105" x14ac:dyDescent="0.25">
      <c r="A28" s="25" t="s">
        <v>41</v>
      </c>
      <c r="B28" s="31" t="s">
        <v>42</v>
      </c>
      <c r="C28" s="27" t="s">
        <v>14</v>
      </c>
      <c r="D28" s="28">
        <v>62</v>
      </c>
      <c r="E28" s="28"/>
      <c r="F28" s="29">
        <f t="shared" si="0"/>
        <v>0</v>
      </c>
    </row>
    <row r="29" spans="1:6" ht="96.75" customHeight="1" x14ac:dyDescent="0.25">
      <c r="A29" s="25" t="s">
        <v>43</v>
      </c>
      <c r="B29" s="30" t="s">
        <v>44</v>
      </c>
      <c r="C29" s="27" t="s">
        <v>14</v>
      </c>
      <c r="D29" s="28">
        <v>8</v>
      </c>
      <c r="E29" s="28"/>
      <c r="F29" s="29">
        <f t="shared" si="0"/>
        <v>0</v>
      </c>
    </row>
    <row r="30" spans="1:6" ht="270" x14ac:dyDescent="0.25">
      <c r="A30" s="25" t="s">
        <v>45</v>
      </c>
      <c r="B30" s="32" t="s">
        <v>46</v>
      </c>
      <c r="C30" s="27"/>
      <c r="D30" s="28"/>
      <c r="E30" s="28"/>
      <c r="F30" s="29"/>
    </row>
    <row r="31" spans="1:6" x14ac:dyDescent="0.25">
      <c r="A31" s="25"/>
      <c r="B31" s="33" t="s">
        <v>47</v>
      </c>
      <c r="C31" s="27" t="s">
        <v>14</v>
      </c>
      <c r="D31" s="28">
        <v>1</v>
      </c>
      <c r="E31" s="28"/>
      <c r="F31" s="29">
        <f t="shared" si="0"/>
        <v>0</v>
      </c>
    </row>
    <row r="32" spans="1:6" x14ac:dyDescent="0.25">
      <c r="A32" s="25"/>
      <c r="B32" s="33" t="s">
        <v>48</v>
      </c>
      <c r="C32" s="27" t="s">
        <v>14</v>
      </c>
      <c r="D32" s="28">
        <v>2</v>
      </c>
      <c r="E32" s="28"/>
      <c r="F32" s="29">
        <f t="shared" si="0"/>
        <v>0</v>
      </c>
    </row>
    <row r="33" spans="1:6" x14ac:dyDescent="0.25">
      <c r="A33" s="25"/>
      <c r="B33" s="33" t="s">
        <v>49</v>
      </c>
      <c r="C33" s="27" t="s">
        <v>14</v>
      </c>
      <c r="D33" s="28">
        <v>1</v>
      </c>
      <c r="E33" s="28"/>
      <c r="F33" s="29">
        <f t="shared" si="0"/>
        <v>0</v>
      </c>
    </row>
    <row r="34" spans="1:6" x14ac:dyDescent="0.25">
      <c r="A34" s="25"/>
      <c r="B34" s="33" t="s">
        <v>50</v>
      </c>
      <c r="C34" s="27" t="s">
        <v>14</v>
      </c>
      <c r="D34" s="28">
        <v>1</v>
      </c>
      <c r="E34" s="28"/>
      <c r="F34" s="29">
        <f t="shared" si="0"/>
        <v>0</v>
      </c>
    </row>
    <row r="35" spans="1:6" ht="134.25" customHeight="1" x14ac:dyDescent="0.25">
      <c r="A35" s="25" t="s">
        <v>51</v>
      </c>
      <c r="B35" s="34" t="s">
        <v>52</v>
      </c>
      <c r="C35" s="27" t="s">
        <v>14</v>
      </c>
      <c r="D35" s="28">
        <v>4</v>
      </c>
      <c r="E35" s="28"/>
      <c r="F35" s="29">
        <f t="shared" si="0"/>
        <v>0</v>
      </c>
    </row>
    <row r="36" spans="1:6" ht="409.5" customHeight="1" x14ac:dyDescent="0.25">
      <c r="A36" s="25" t="s">
        <v>53</v>
      </c>
      <c r="B36" s="35" t="s">
        <v>54</v>
      </c>
    </row>
    <row r="37" spans="1:6" ht="165" customHeight="1" x14ac:dyDescent="0.25">
      <c r="A37" s="25"/>
      <c r="B37" s="35"/>
      <c r="C37" s="27" t="s">
        <v>14</v>
      </c>
      <c r="D37" s="28">
        <v>1</v>
      </c>
      <c r="E37" s="28"/>
      <c r="F37" s="29">
        <f>D37*E37</f>
        <v>0</v>
      </c>
    </row>
    <row r="38" spans="1:6" ht="105" x14ac:dyDescent="0.25">
      <c r="A38" s="25" t="s">
        <v>55</v>
      </c>
      <c r="B38" s="30" t="s">
        <v>56</v>
      </c>
      <c r="C38" s="27" t="s">
        <v>14</v>
      </c>
      <c r="D38" s="28">
        <v>16</v>
      </c>
      <c r="E38" s="28"/>
      <c r="F38" s="29">
        <f t="shared" si="0"/>
        <v>0</v>
      </c>
    </row>
    <row r="39" spans="1:6" ht="30" x14ac:dyDescent="0.25">
      <c r="A39" s="25" t="s">
        <v>57</v>
      </c>
      <c r="B39" s="30" t="s">
        <v>58</v>
      </c>
      <c r="C39" s="27" t="s">
        <v>14</v>
      </c>
      <c r="D39" s="28">
        <v>1</v>
      </c>
      <c r="E39" s="28"/>
      <c r="F39" s="29">
        <f t="shared" si="0"/>
        <v>0</v>
      </c>
    </row>
    <row r="40" spans="1:6" ht="210" x14ac:dyDescent="0.25">
      <c r="A40" s="25" t="s">
        <v>59</v>
      </c>
      <c r="B40" s="27" t="s">
        <v>60</v>
      </c>
      <c r="C40" s="27" t="s">
        <v>14</v>
      </c>
      <c r="D40" s="28">
        <v>4</v>
      </c>
      <c r="E40" s="28"/>
      <c r="F40" s="29">
        <f t="shared" si="0"/>
        <v>0</v>
      </c>
    </row>
    <row r="41" spans="1:6" ht="165" x14ac:dyDescent="0.25">
      <c r="A41" s="25" t="s">
        <v>61</v>
      </c>
      <c r="B41" s="27" t="s">
        <v>62</v>
      </c>
      <c r="C41" s="27" t="s">
        <v>14</v>
      </c>
      <c r="D41" s="28">
        <v>4</v>
      </c>
      <c r="E41" s="28"/>
      <c r="F41" s="29">
        <f t="shared" si="0"/>
        <v>0</v>
      </c>
    </row>
    <row r="42" spans="1:6" ht="53.25" customHeight="1" x14ac:dyDescent="0.25">
      <c r="A42" s="25" t="s">
        <v>63</v>
      </c>
      <c r="B42" s="27" t="s">
        <v>64</v>
      </c>
      <c r="C42" s="27" t="s">
        <v>14</v>
      </c>
      <c r="D42" s="28">
        <v>2</v>
      </c>
      <c r="E42" s="28"/>
      <c r="F42" s="29">
        <f t="shared" si="0"/>
        <v>0</v>
      </c>
    </row>
    <row r="44" spans="1:6" x14ac:dyDescent="0.25">
      <c r="A44" s="21" t="s">
        <v>10</v>
      </c>
      <c r="B44" s="22" t="s">
        <v>65</v>
      </c>
      <c r="C44" s="23"/>
      <c r="D44" s="23"/>
      <c r="E44" s="23"/>
      <c r="F44" s="24">
        <f>SUM(F12:F42)</f>
        <v>0</v>
      </c>
    </row>
    <row r="46" spans="1:6" x14ac:dyDescent="0.25">
      <c r="B46" s="22" t="s">
        <v>66</v>
      </c>
      <c r="C46" s="23"/>
      <c r="D46" s="23"/>
      <c r="E46" s="23"/>
      <c r="F46" s="24"/>
    </row>
    <row r="49" spans="2:6" x14ac:dyDescent="0.25">
      <c r="B49" s="22" t="s">
        <v>67</v>
      </c>
      <c r="C49" s="23"/>
      <c r="D49" s="23"/>
      <c r="E49" s="23"/>
      <c r="F49" s="13">
        <f>SUM(F44*0.25)</f>
        <v>0</v>
      </c>
    </row>
    <row r="51" spans="2:6" x14ac:dyDescent="0.25">
      <c r="B51" s="22" t="s">
        <v>68</v>
      </c>
      <c r="C51" s="23"/>
      <c r="D51" s="23"/>
      <c r="E51" s="23"/>
      <c r="F51" s="24">
        <f>F44</f>
        <v>0</v>
      </c>
    </row>
    <row r="52" spans="2:6" x14ac:dyDescent="0.25">
      <c r="B52" s="22" t="s">
        <v>69</v>
      </c>
      <c r="C52" s="23"/>
      <c r="D52" s="23"/>
      <c r="E52" s="23"/>
      <c r="F52" s="24">
        <f>F49</f>
        <v>0</v>
      </c>
    </row>
    <row r="53" spans="2:6" x14ac:dyDescent="0.25">
      <c r="B53" s="22" t="s">
        <v>70</v>
      </c>
      <c r="C53" s="23"/>
      <c r="D53" s="23"/>
      <c r="E53" s="23"/>
      <c r="F53" s="24">
        <f>SUM(F49+F44)</f>
        <v>0</v>
      </c>
    </row>
  </sheetData>
  <mergeCells count="11">
    <mergeCell ref="B46:E46"/>
    <mergeCell ref="B49:E49"/>
    <mergeCell ref="B51:E51"/>
    <mergeCell ref="B52:E52"/>
    <mergeCell ref="B53:E53"/>
    <mergeCell ref="B1:F1"/>
    <mergeCell ref="B3:F3"/>
    <mergeCell ref="B7:F7"/>
    <mergeCell ref="B10:E10"/>
    <mergeCell ref="B36:B37"/>
    <mergeCell ref="B44:E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2020-03-13T13:57:41Z</dcterms:modified>
</cp:coreProperties>
</file>