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Graditeljstvo\Desktop\popločenje troškovnici\"/>
    </mc:Choice>
  </mc:AlternateContent>
  <workbookProtection workbookAlgorithmName="SHA-512" workbookHashValue="u+8CnzLJSL1X/kCA+/GDuXU5vStwxqirLfr9YcH44ImZgWxrJ2aV6auLlYCtYCYmnOxt0+8daMqWLzIjpKU3gg==" workbookSaltValue="qnlewYrNG/xjf7N+3sYYgA==" workbookSpinCount="100000" lockStructure="1"/>
  <bookViews>
    <workbookView xWindow="0" yWindow="0" windowWidth="14295" windowHeight="6120" tabRatio="836"/>
  </bookViews>
  <sheets>
    <sheet name="OPCI I POSEBNI UVJETI" sheetId="21" r:id="rId1"/>
    <sheet name="GRAD-OBRT" sheetId="39" r:id="rId2"/>
  </sheets>
  <definedNames>
    <definedName name="Gradjevina">#REF!</definedName>
    <definedName name="_xlnm.Print_Area" localSheetId="1">'GRAD-OBRT'!$A$1:$F$827</definedName>
    <definedName name="Ponudjac">#REF!</definedName>
  </definedNames>
  <calcPr calcId="152511" concurrentCalc="0"/>
</workbook>
</file>

<file path=xl/calcChain.xml><?xml version="1.0" encoding="utf-8"?>
<calcChain xmlns="http://schemas.openxmlformats.org/spreadsheetml/2006/main">
  <c r="F808" i="39" l="1"/>
  <c r="F812" i="39"/>
  <c r="F484" i="39"/>
  <c r="F485" i="39"/>
  <c r="F486" i="39"/>
  <c r="F488" i="39"/>
  <c r="F489" i="39"/>
  <c r="F490" i="39"/>
  <c r="F501" i="39"/>
  <c r="F502" i="39"/>
  <c r="F511" i="39"/>
  <c r="F512" i="39"/>
  <c r="F513" i="39"/>
  <c r="F521" i="39"/>
  <c r="F522" i="39"/>
  <c r="F523" i="39"/>
  <c r="F533" i="39"/>
  <c r="F534" i="39"/>
  <c r="F535" i="39"/>
  <c r="F544" i="39"/>
  <c r="F545" i="39"/>
  <c r="F555" i="39"/>
  <c r="F556" i="39"/>
  <c r="F563" i="39"/>
  <c r="F564" i="39"/>
  <c r="F565" i="39"/>
  <c r="F574" i="39"/>
  <c r="F575" i="39"/>
  <c r="F583" i="39"/>
  <c r="F594" i="39"/>
  <c r="F595" i="39"/>
  <c r="F605" i="39"/>
  <c r="F609" i="39"/>
  <c r="F619" i="39"/>
  <c r="F629" i="39"/>
  <c r="F631" i="39"/>
  <c r="F260" i="39"/>
  <c r="F269" i="39"/>
  <c r="F685" i="39"/>
  <c r="F318" i="39"/>
  <c r="F317" i="39"/>
  <c r="F385" i="39"/>
  <c r="F753" i="39"/>
  <c r="F795" i="39"/>
  <c r="F698" i="39"/>
  <c r="F697" i="39"/>
  <c r="F670" i="39"/>
  <c r="F282" i="39"/>
  <c r="F281" i="39"/>
  <c r="F251" i="39"/>
  <c r="F250" i="39"/>
  <c r="F241" i="39"/>
  <c r="F233" i="39"/>
  <c r="F225" i="39"/>
  <c r="F261" i="39"/>
  <c r="F217" i="39"/>
  <c r="F160" i="39"/>
  <c r="F161" i="39"/>
  <c r="F159" i="39"/>
  <c r="F158" i="39"/>
  <c r="F788" i="39"/>
  <c r="F787" i="39"/>
  <c r="F780" i="39"/>
  <c r="F779" i="39"/>
  <c r="F772" i="39"/>
  <c r="F771" i="39"/>
  <c r="F765" i="39"/>
  <c r="F764" i="39"/>
  <c r="F763" i="39"/>
  <c r="F762" i="39"/>
  <c r="F761" i="39"/>
  <c r="F760" i="39"/>
  <c r="F746" i="39"/>
  <c r="F745" i="39"/>
  <c r="F736" i="39"/>
  <c r="F730" i="39"/>
  <c r="F729" i="39"/>
  <c r="F724" i="39"/>
  <c r="F718" i="39"/>
  <c r="F717" i="39"/>
  <c r="F711" i="39"/>
  <c r="F710" i="39"/>
  <c r="F709" i="39"/>
  <c r="F707" i="39"/>
  <c r="F706" i="39"/>
  <c r="F705" i="39"/>
  <c r="F677" i="39"/>
  <c r="F676" i="39"/>
  <c r="F665" i="39"/>
  <c r="F664" i="39"/>
  <c r="F302" i="39"/>
  <c r="F657" i="39"/>
  <c r="F656" i="39"/>
  <c r="F644" i="39"/>
  <c r="F643" i="39"/>
  <c r="F425" i="39"/>
  <c r="F424" i="39"/>
  <c r="F404" i="39"/>
  <c r="F403" i="39"/>
  <c r="F378" i="39"/>
  <c r="F377" i="39"/>
  <c r="F369" i="39"/>
  <c r="F368" i="39"/>
  <c r="F360" i="39"/>
  <c r="F359" i="39"/>
  <c r="F343" i="39"/>
  <c r="F342" i="39"/>
  <c r="F335" i="39"/>
  <c r="F334" i="39"/>
  <c r="F328" i="39"/>
  <c r="F327" i="39"/>
  <c r="F309" i="39"/>
  <c r="F308" i="39"/>
  <c r="F295" i="39"/>
  <c r="F294" i="39"/>
  <c r="F209" i="39"/>
  <c r="F208" i="39"/>
  <c r="F202" i="39"/>
  <c r="F201" i="39"/>
  <c r="F194" i="39"/>
  <c r="F193" i="39"/>
  <c r="F185" i="39"/>
  <c r="F184" i="39"/>
  <c r="F177" i="39"/>
  <c r="F170" i="39"/>
  <c r="F169" i="39"/>
  <c r="F157" i="39"/>
  <c r="F97" i="39"/>
  <c r="F82" i="39"/>
  <c r="F73" i="39"/>
  <c r="F72" i="39"/>
  <c r="F797" i="39"/>
  <c r="F687" i="39"/>
  <c r="F642" i="39"/>
  <c r="F646" i="39"/>
  <c r="F389" i="39"/>
  <c r="F390" i="39"/>
  <c r="F392" i="39"/>
  <c r="F285" i="39"/>
  <c r="F345" i="39"/>
  <c r="F272" i="39"/>
  <c r="G770" i="39"/>
  <c r="G759" i="39"/>
  <c r="G192" i="39"/>
  <c r="G695" i="39"/>
  <c r="G716" i="39"/>
  <c r="G280" i="39"/>
  <c r="F406" i="39"/>
  <c r="F409" i="39"/>
  <c r="F811" i="39"/>
  <c r="F809" i="39"/>
  <c r="F820" i="39"/>
  <c r="F818" i="39"/>
  <c r="F427" i="39"/>
  <c r="F816" i="39"/>
  <c r="F819" i="39"/>
  <c r="F817" i="39"/>
  <c r="F810" i="39"/>
  <c r="F821" i="39"/>
  <c r="F800" i="39"/>
  <c r="F825" i="39"/>
</calcChain>
</file>

<file path=xl/sharedStrings.xml><?xml version="1.0" encoding="utf-8"?>
<sst xmlns="http://schemas.openxmlformats.org/spreadsheetml/2006/main" count="1041" uniqueCount="526">
  <si>
    <t>Nepredvidivi zidarski radovi</t>
  </si>
  <si>
    <t xml:space="preserve">a) KV </t>
  </si>
  <si>
    <t>sati</t>
  </si>
  <si>
    <t>b) NKV</t>
  </si>
  <si>
    <t>2.8.</t>
  </si>
  <si>
    <t>1.1.</t>
  </si>
  <si>
    <t>IZOLATERSKI RADOVI (HIDROIZOLCIJA, ZVUČNA IZOLACIJA, TOPLINSKA IZOLACIJA, PE)</t>
  </si>
  <si>
    <t>KAMENARSKI I KAMENOREZAČKI RADOVI</t>
  </si>
  <si>
    <t>1.4.</t>
  </si>
  <si>
    <t>ZIDARSKI RADOVI:</t>
  </si>
  <si>
    <t xml:space="preserve"> Obračun po kompletu:</t>
  </si>
  <si>
    <t>KERAMIČARSKI RADOVI:</t>
  </si>
  <si>
    <t>Obračun po m1:</t>
  </si>
  <si>
    <t>1.5.</t>
  </si>
  <si>
    <t>BRAVARSKI I LIMARKI RADOVI:</t>
  </si>
  <si>
    <t>m1</t>
  </si>
  <si>
    <t>PRIPREMNI RADOVI</t>
  </si>
  <si>
    <t>GRAĐEVINSKI RADOVI UKUPNO:</t>
  </si>
  <si>
    <t>2.7.</t>
  </si>
  <si>
    <t>OBRTNIČKI RADOVI UKUPNO:</t>
  </si>
  <si>
    <t>SOBOSLIKARSKI-LIČILAČKI RADOVI:</t>
  </si>
  <si>
    <t>UKUPNO GRAĐEVINSKI RADOVI:</t>
  </si>
  <si>
    <t>OBRTNIČKI RADOVI:</t>
  </si>
  <si>
    <t>2.3.</t>
  </si>
  <si>
    <t>2.5.</t>
  </si>
  <si>
    <t>UKUPNO OBRTNIČKI RADOVI:</t>
  </si>
  <si>
    <t>1.</t>
  </si>
  <si>
    <t>2.</t>
  </si>
  <si>
    <t>3.</t>
  </si>
  <si>
    <t>4.</t>
  </si>
  <si>
    <t>7.</t>
  </si>
  <si>
    <t>m2</t>
  </si>
  <si>
    <t>5.</t>
  </si>
  <si>
    <t>2.6.</t>
  </si>
  <si>
    <t>RAZNO</t>
  </si>
  <si>
    <t>BRAVARSKI I LIMARSKI RADOVI:</t>
  </si>
  <si>
    <t>PRIPREMNI RADOVI:</t>
  </si>
  <si>
    <t>KAMENARSKI I KAMENOREZAČKI RADOVI:</t>
  </si>
  <si>
    <t>RAZNO:</t>
  </si>
  <si>
    <t>Radovi koji se ne mogu drugačije normirati-zidarska pripomoć kod instalaterskih i obrtničkih radova, razna dubljenja, bušenja, obrada špaleta na otvorima, nepredviđeni radovi, popravci oštećenja, krpanja i sl.  Materijal se obračunava po stvarno utrošenim količinama prema pogođenim jediničnim cijenama. Obračun prema upisu u građevinski dnevnik i u dogovoru s investitorom i nadzorom.</t>
  </si>
  <si>
    <t xml:space="preserve">Obračun po m1: </t>
  </si>
  <si>
    <t>Uklanjanje i odvoz svih elemenata različite opreme koji se nalaze u zoni obuhvata</t>
  </si>
  <si>
    <t>GRAĐEVINSKI RADOVI</t>
  </si>
  <si>
    <t xml:space="preserve">1.1. </t>
  </si>
  <si>
    <t xml:space="preserve">UKUPNO PRIPREMNI RADOVI: </t>
  </si>
  <si>
    <t>Zaštita prostora obuhvata</t>
  </si>
  <si>
    <t xml:space="preserve"> UKUPNO BRAVARSKI I LIMARSKI RADOVI:</t>
  </si>
  <si>
    <t>UKUPNO RAZNO:</t>
  </si>
  <si>
    <t xml:space="preserve">1. </t>
  </si>
  <si>
    <t xml:space="preserve">2. </t>
  </si>
  <si>
    <t>OBRTNIČKI RADOVI</t>
  </si>
  <si>
    <t>kn</t>
  </si>
  <si>
    <t>Napomena: sve cijene su bez iskazanog PDV-a</t>
  </si>
  <si>
    <t>SOBOSLIKARSKO - LIČILAČKI RADOVI:</t>
  </si>
  <si>
    <t>UKUPNO FASADERSKI RADOVI I SKELE:</t>
  </si>
  <si>
    <t>UKUPNO ZIDARSKI RADOVI:</t>
  </si>
  <si>
    <t xml:space="preserve">1.4. </t>
  </si>
  <si>
    <t>UKUPNO KERAMIČARSKI RADOVI:</t>
  </si>
  <si>
    <t xml:space="preserve">2.3. </t>
  </si>
  <si>
    <t>UKUPNO KAMENARSKI I KAMENOREZAČKI RADOVI:</t>
  </si>
  <si>
    <t xml:space="preserve">2.5. </t>
  </si>
  <si>
    <t xml:space="preserve">UKUPNO SOBOSLIKARSKI-LIČILAČKI RADOVI </t>
  </si>
  <si>
    <t xml:space="preserve">2.6. </t>
  </si>
  <si>
    <t>REKAPITULACIJA GRAĐEVINSKO OBRTNIČKIH RADOVA</t>
  </si>
  <si>
    <t>UKUPNO GRAĐEVINSKO OBRTNIČKIH RADOVI</t>
  </si>
  <si>
    <t>TROŠKOVNIK GRAĐEVINSKO OBRTNIČKIH RADOVA</t>
  </si>
  <si>
    <t xml:space="preserve">U stavku uključena sva potrebna rezanja i transport. </t>
  </si>
  <si>
    <t>FASADERSKI RADOVI</t>
  </si>
  <si>
    <t>Obračun po m2 razvijene površine:</t>
  </si>
  <si>
    <t>OPĆI I POSEBNI UVJETI GRAĐENJA</t>
  </si>
  <si>
    <t xml:space="preserve">Investitor je dužan radove ugovori s Izvoditeljem koji ima licencu za izvođenje predviđenih radova </t>
  </si>
  <si>
    <t xml:space="preserve">2. Nacrti, opći i posebni uvjeti, tehnički opisi i troškovnici čine cjelinu projektne dokumentacije. Izvođač je dužan proučiti sve prije navedene dijelove projektne dokumentacije, te u slučaju nejasnoća tražiti objašnjenje od projektanta. Nepoznavanje grafičkog dijela projekat, troškovnika i tehničkog opisa neće se prihvatiti kao razlog za povišenje jediničnih cijela ili eventualne greške u izvođenju. </t>
  </si>
  <si>
    <t>5. Radove na rušenjima/demontažama Izvoditelj treba izvoditi krajnje oprezno uza sva potrebna projektirana i prethodna osiguranja te podupiranja, te je u obvezi materijal dnevno odvoziti na gradski deponij.</t>
  </si>
  <si>
    <t>26. Ukoliko glavni izvoditelj kasni s izvedbom prema usvojenom dinamičkom planu Investitor je ovlašten na teret izvoditelja angažirati drugog izvoditelja na teret onog izvoditelja koji je ugovorio poslove i naplatiti stvarnu štetu uslijed zakašnjenja radova po dinamičkom planu.</t>
  </si>
  <si>
    <t>28. Za sve srodne radove vrše se dogovori i koordiancija svih izvoditelja-proizvoditelja s Nadzorom i Investitorom.</t>
  </si>
  <si>
    <t>34. Opći i posebni uvjeti i Troškovnik su sastavni dijelovi Ugovora o građenju.</t>
  </si>
  <si>
    <t>Ovim prihvaćamo gore navedene Opće i posebne uvjete:</t>
  </si>
  <si>
    <t>Za ponuditelja / izvoditelja ovlaštena osoba:</t>
  </si>
  <si>
    <t>(potpis i pečat)</t>
  </si>
  <si>
    <t>OPĆI UVJETI PO RADOVIMA</t>
  </si>
  <si>
    <t>Opći uvjeti i napomene</t>
  </si>
  <si>
    <t>Opći uvjeti i napomene:</t>
  </si>
  <si>
    <t>FASADERSKI, RADOVI I SKELE:</t>
  </si>
  <si>
    <t>FASADERSKI RADOVI:
Zidarsko–fasaderski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izvode radovi, radi sprečavanja oštećenja tijekom izvedbe. Pojava svih oštećenja na dijelovima na kojima se ne izvode radovi ili koji su nastupili nepažnjom izvoditelja isti je dužan otkloniti o vlastitom trošku. Sav rad, sve komunkacije i sav transport vrši se isključivo s vanjske strane građevine, tj. preko skele. Žbukanje se izvodi na dobro očišćenoj, otprašenoj površini. Radove na žbukanju izvoditi samo u povoljnim vremenskim uvjetima, uz odgovarajuće osiguranje i zaštitu svježe ožbukanih površina od štetnog utjecaja djelovanja sunca i oborina. Prije samog pristupanja žbukanju, površinu zida potrebno je dobro navlažiti.</t>
  </si>
  <si>
    <t>Prije izvedbe radova izvoditelj je dužan izraditi i projektantu i investitoru predočiti detalje izvedbe i radioničke nacrte kao i materijale za izvedbu. Tek nakon izbora i odobrenja projektanta i investitora može se otpočeti rad u odabranoj kvaliteti. Prilikom izvođenja radova mora se izvoditelj striktno pridržavati i od strane
projektanta i investitora prihvaćenih materijala i detalja. Za svu bravariju vrijedi da u jediničnoj cijeni treba obuhvatiti:
- sve materijale koji se ugrađuju i koriste (osnovne i pomoćne materijale);
- sav potrebna rad (osnovni i pomoćni) na izvedbi radova do potpune gotovosti i
  funkcionalnosti istih;
- sve transporte i prijenose do i na gradilištu sve do mjesta ugradbe;
- sva potrebna uskladištenja i zaštite, sve potrebne zaštitne konstrukcije i skele,
  kao i sve drugo predviđeno mjerama zaštite na radu i pravilima struke;
- ugradbu bravarije i limarije;
- završnu obradu;</t>
  </si>
  <si>
    <t>UKUPNO</t>
  </si>
  <si>
    <t>R.B</t>
  </si>
  <si>
    <t>OPIS RADA</t>
  </si>
  <si>
    <t>JED. MJERE</t>
  </si>
  <si>
    <t>KOL.</t>
  </si>
  <si>
    <t>JED. CIJENA</t>
  </si>
  <si>
    <t xml:space="preserve">1. Izvoditelj je dužan sve radove po ovoj Izvedbenoj dokumentaciji izvesti stručno i kvalitetno, pridržavajući se svih dužnosti i obaveza iz Zakona o gradnji,važećih Hrvatskih normi, pravilnika, Tehničkih propisa, Zakona o zaštiti na radu, tehničke dokumentacije, uputa projektanta, konstruktera i investitora, te uvjeta Ugovora o građenju. </t>
  </si>
  <si>
    <t xml:space="preserve">3. Izvoditelj je dužan imenovati odgovornu osobu za svoje radove, koja je dužna biti na gradilištu za vrijeme trajanja radova i voditi građevinski dnevnik, dnevno dostupan Nadzoru. </t>
  </si>
  <si>
    <t>4. Sve radove po troškovniku i tehničkoj dokumentaciji i nacrtima Izvoditelj je dužan izvoditi s radnicima stručnim i kvalificiranim za odgovarajuću vrstu rada koju izvode što će provjeravati Nadzor.</t>
  </si>
  <si>
    <t xml:space="preserve">6. Razgrađivanja/demontaže se moraju obaviti tako da ne dođe do oštećenja postojećih građevnih elemenata, a površine čije obrade se ne mijenjaju potrebno je odgovarajuće zaštititi od oštećenja.   </t>
  </si>
  <si>
    <t xml:space="preserve">7. U dogovoru s Investitorom Izvođač je u obvezi predložit organizaciju gradilišta i pojedinih zona za osiguranje nesmetanog odvijanja radova na gradilištu. </t>
  </si>
  <si>
    <t xml:space="preserve">8. Obavljene radove i materijal na gradilištu Izvoditelj je dužan osigurati od uništenja bilo koje vrste putem osiguravajućeg društva. </t>
  </si>
  <si>
    <t xml:space="preserve">9. Za sve vrijeme izvođenja radova glavni Izvoditelj treba koordinirati izvedbu svih faza radova, odnosno ostaviti potrebne proboje, otvore, kanale, cijevi i sl. </t>
  </si>
  <si>
    <t>10. Projektant je uz suglanost s Investitorom ovlašten izvršiti promjenu oblika i kvalitete izvedbe pojedinih stavki u skladu s ciljevima projekta.</t>
  </si>
  <si>
    <t xml:space="preserve">11. Svi ugrađeni materijali po svojoj kakvoći i dimenzijama trebaju odgovarati propisima i standardima.  Izvoditelj je dužan pribaviti Isprave o sukladnosti za sve materijale koji se ugrađuju. Izvođač je ubvezi provoditi kontrolu ugrađenog konstruktivnog materijala sukladno planu ispistivanja materijala prema projektu.   </t>
  </si>
  <si>
    <t xml:space="preserve">12. Za sve zidarske radove upotrebljava se čisti i isprani oštri pijesak te gašeno vapno, kao agregat upotrebljava se sitna tucanička frakcija. Za prskanje zidova prije žbukanja ili nanošenja cem. košuljice kao agregat upotrebljava se sitna tucanička frakcija. Paropropusne ventilirajuće žbuke i ispune fuga rade se točno po uputama proizvođača. </t>
  </si>
  <si>
    <t xml:space="preserve">13. Prije početka radova Izvoditelj treba kontrolirati sve mjere na gradilištu za svaki pojedini element, te eventualno potrebna usklađenja mjera i oblika dogovoriti s Projektantom. </t>
  </si>
  <si>
    <t xml:space="preserve">14. U jediničnim cijenama uključeni su svi troškovi dobave, prijevoza, izrade, podupiranja i svi atesti za skele, kao i pripremno-završni radovi i čišćenje kako dnevno tako i završno. </t>
  </si>
  <si>
    <t xml:space="preserve">15. Prije davanja ponude po ovom Troškovniku svi ponuditelji, potencijalni izvoditelji dužni su se upoznati s građevinom, načinom i mogućnosti pristupa, raspoloživom projektnom dokumentacijom i uvjetima rada, jer se zbog uvjeta rada i eventualnih nedostataka projektne dokumentacije neće priznavati nikakve nadoplate, nepredviđeni radovi ili zakašnjenja u dovršenju radova. </t>
  </si>
  <si>
    <t xml:space="preserve">16. Izvoditelj je dužan obaviti sve potrebne poslove za kompletno dovršenje ovog obuhvata radova uključivo i one koji eventualno nisu obuhvaćeni troškovnikom, a pokažu se potrebnim tijekom izvođenja radova da bi se postigli planirani ciljevi zahvata. </t>
  </si>
  <si>
    <t xml:space="preserve">17. Izvoditelj snosi odgovornost za zaštitu na radu svojih radnika (i drugog osoblja koje radi u blizini) kao i odgovornost za uredne radne dozvole svojih radnika. </t>
  </si>
  <si>
    <t xml:space="preserve">18. Prije početka bilo koje vrste radova potrebno je usuglasiti način izvođenja s Projektantom i Nadzorom i izvesti jedan uzorni primjerak.  Nakon pregleda i suglasnosti Projektanta i Nadzora može se pristupiti izvođenju dotičnog rada. </t>
  </si>
  <si>
    <t xml:space="preserve">19. Izvoditelj je dužan izvesti sve potrebne priključke instalacija za gradilište, uredno ih održavati i plaćati utrošeno. Izvoditelj je dužan osigurati svojim radnicima uredan privremeni zahod i umivaonik. Sav rad i materijal vezan uz organizaciju građevinske proizvodnje:ograde, vrata gradilišta, putevi na gradilištu, uredi, blagovaonice, svlačionice, sanitarije gradilišta, spremišta materijala i alata, telefonski, električni, vodovodni i sl.priključci gradilišta, kao i cijena korištenja priključaka uključeni su u ugovorenu cijenu. </t>
  </si>
  <si>
    <t xml:space="preserve">20. Izvoditelj će uz suglasnost nadzornog inženjera izraditi vremneski plan (terminski plan, gantogram) aktivnosti na gradilištu i njime odrediti dinamiku financiranja, dobave materijala i opreme i sl. </t>
  </si>
  <si>
    <t xml:space="preserve">21. Izvoditelj je dužan dogovoriti se s Investitorom i Nadzorom oko organizacije rada, zaštiti od oštećenja svih površina preko kojih komunicira i na kojima se ne izvode radovi, te sve uredno očistiti i vratiti u prethodno stanje nakon završetka radova.  Isto se odnosi i za eventualne radove na popravcima. </t>
  </si>
  <si>
    <t xml:space="preserve">22. Plan organizacije gradilišta i dinamički plan radova, plan radne snage i strojeva daju se kao prilog ponudi koje će odobriti nadzorni inženjer.  Ponuditelj može biti samo većinski izvoditelj radova, stoga mora iskazati svoje ranije izvedene slične radove (reference), stalno zaposlene koji će obavljati određene vrste poslova i tehnologiju kojom planira vršiti radove.  Nadalje, uz ponudu je potrebno priložiti popis kooperanata i njihove ponude jer se poslovi na izvođenju vode potpuno transparentno.  Investitor je ovlašten odbiti kooperanta za kojeg smatra da neće kvalitetno obaviti radove. </t>
  </si>
  <si>
    <t xml:space="preserve">23. Investitor može tražiti od glavnog izvoditelja da izvrši promjenu kooperanta ukoliko on promptno ne izvršava ugovorne obaveze ili ne zadovoljava kvalitetom radova. </t>
  </si>
  <si>
    <t xml:space="preserve">24. Tijekom rada, u jednom danu u tjednu dogovorenom od svih sudionika, obavlja se kontrola izvršenja plana. U slučaju napretka ili zaostajanja radova, do ponedjeljka treba izraditi rebalans plana kako bi se postigao ugovoreni, odnosno optimalan rok.  Na gradilištu treba biti osiguran radni prostor za tehničko vodstvo gradilišta, te prostor za pohranu materijala i alata. </t>
  </si>
  <si>
    <t xml:space="preserve">25. Tijekom izvođenja radova Izvoditelj je dužan odmah uklanjati sve uočene nedostatke o svom trošku, a nedostatke ustavljene zapisnikom nakon dovršenja radova, najviše 15 dana od dana pisanja zapisnika. Radovi se smatraju završenim tek kad su svi nedostaci uklonjeni. </t>
  </si>
  <si>
    <t>27. Ni za koje radove neće se davati predujam, nego će se po ovjerenim situacijama plaćati svi izvršeni radovi.</t>
  </si>
  <si>
    <t xml:space="preserve">29. Ukoliko Investitor ocijeni da je zbog bilo kojeg razloga učinkovitije plaćati izravno kooperante, to će i učiniti, a glavni Izvoditelj će primiti realne manipulativne troškove. </t>
  </si>
  <si>
    <t xml:space="preserve">30. Ponuditelj/Izvoditelj treba biti spreman platiti Investitoru stvarnu štetu nastalu za svaki dan zakašnjenja svih radova, ugovorenih i neophodnih za ispravno funkcioniranje ugovorenog objekta. </t>
  </si>
  <si>
    <t xml:space="preserve">31. Za sve ugrađene materijale Izvoditelj je dužan pribaviti isprave o sukladnosti, kao i ostale ateste u skladu s propisima (instalaterski radovi i sl.). Izvoditelj će ugraditi projektom predviđen i prema Hrvatskim normama atestiran materijal. Izvoditelj će prema projektom predviđenom planu ispitivanja materijala kontrolirati ugrađeni konstruktivni materijal. Za instalacijske sustave izvoditelj će, osim atesta o kvaliteti ugrađenih materijala, dati i ateste za instalacijske sustave. Izvoditelj je u okviru ugovorne cijene dužan izvršiti koordinaciju radova svih kooperanata tako da omogući kontinuirano odvijanje posla i zaštitu već izvedenih radova.  </t>
  </si>
  <si>
    <t xml:space="preserve">32. Jamstvo za izvedene radove je najmanje dvije godine, osim za izolacijske radove i konstrukterske radove za koje je deset godina. </t>
  </si>
  <si>
    <t xml:space="preserve">33. Izvoditelj će čistiti gradilište redoviti tijekom građenja, a na kraju će izvesti sva fina čišćenja zidova, podova, vrata, prozora, stijena, stakala i dr., što se neće posebno opisivati niti naplaćivati. </t>
  </si>
  <si>
    <t xml:space="preserve">35. Ukoliko Investitor odluči izravno ugovoriti radove s nekoliko glavnih izvoditelja pojedinih skupova radova, svi izvoditelji se obvezuju da će zajednički potpisati ove Opće i posebne uvjete građenja.  Koordinaciju svih radova vrši šef gradilišta koji vodi jedan zajednički dnevnik za sve izvoditelje i koji supotpisuje Nadzor.  </t>
  </si>
  <si>
    <t xml:space="preserve">35. Obračun izvršenih radova vrši se u skladu s uvjetima i opisima ovog Troškovnika i ovjerenoj Građevinskoj knjizi. </t>
  </si>
  <si>
    <t>36. Za izvedbu svih građevinsko-obrtničkih radova su mjerodavni opisi iz troškovnika.</t>
  </si>
  <si>
    <t xml:space="preserve">37. Izvoditelj će prilikom uvođenja u posao preuzeti nekretninu i obavijestiti nadležne službe o otvaranju gradilišta i početku radova. Od tog trenutka pa do primopredaje građevine, izvođač je odgovoran za stvari i osobe koje se nalaze unutar gradilišta. OD ulaska u gradilište izvoditelj je u obvezi vodoti građevinski dnevnik u koje bilježi opis radnih procesa i građevinsku knjigu u kojoj bilježi i dokumentira mjerenja, sve faze izvršenog posla prema stavkama troškovnika i projektnoj dokumentaciji. Izvoditelj će na gradilištu čuvati Potvrdu glavnog projekta, Glavni i Izvedbeni projekt i dati ih na uvid ovlaštenim inspekcijskim službama. </t>
  </si>
  <si>
    <t>Svi kameni elementi su za vanjsku uporabu i trebaju odgovarati referentnim vrijednostima.</t>
  </si>
  <si>
    <t>Svi uzorci prije ugradnje trebaju biti prihvaćeno od strane projektanta, nadzora i investitora.</t>
  </si>
  <si>
    <t>Svi uzorci moraju imati službene ateste za referentne vrijednosti od ovlaštene institucije, što mora biti predočeno zajedno s uzorkom.</t>
  </si>
  <si>
    <t>Sav isporučne kamen treba odgovarati odabranim uzorcima i imati jednaku kvalitetu</t>
  </si>
  <si>
    <t>Za sve kamenorezačke radove obvezna je izrada oglednog primjerka koji odobrava projektant, nadzor i investitor, uključivo izradu fuge</t>
  </si>
  <si>
    <t xml:space="preserve">U stavku je uključeno i izvođenje potrebne hidroizolacije dijela zidova koji se oblažu kamenom. Osim toga stavka uključuje i svo potrebno sidrenje kamene obloge prema proračunu sidrenog sustava koji je u obvezi dostaviti izvođač na potvrdu i suglasnost investitora, nadzora i projektanta. </t>
  </si>
  <si>
    <t>FASADERSKI RADOVI:</t>
  </si>
  <si>
    <t>GRAĐEVINSKI RADOVI i OBRTNIČKI RADOVI</t>
  </si>
  <si>
    <t>Izvođenje radova
Pločice se polažu stranicu na stranicu, ako troškovnikom nije drugačije određeno. Redove pločica izvesti paralelno s vertikalnim plohama zidova. Opločenje podova izvesti od ulaznog praga prostorije koja se oblaže prema unutra ili prema prikazu sheme poloaganja. Rub zidnog opločenja kod špalete izvesti ravno i čvrsto, obostrano simetrično. Oblaganje podnih površina mora se izvesti tako da se dobiju plohe bez valova, izbočenja i udubljenja, kao ravne plohe ili plohe u potrebnom nagibu, s jednoličnim i dovoljno širokim fugama. Kutni prijelazi s poda na zid izvode se s podložnim profilom. Ovisno o opisu stavke troškovnika, fuge treba izvesti u nepropusnoj (razni trajnoplastični ili kiselootporni kitovi) ili polupropusnoj izvedbi (cement s aditivima), sve u smislu "Teh. uvjeta za izvođenje keramičarskih radova".</t>
  </si>
  <si>
    <t>- elektroinstalacije</t>
  </si>
  <si>
    <t>- telefonija</t>
  </si>
  <si>
    <t>- vodovod, kanalizacija, hidranti</t>
  </si>
  <si>
    <t>Stavka uključuje impregnaciju primjenom impregnacijskih sredstava za prirodni kamen. U stavku je uključeno uklanjanje krutih nečistoća, ispiranje i pranje površina prije nanošenja sredstva. Na osoušenu podlogu finalno nanijeti masu za impregniranje kamene obloge, s dodacima za vodoodbojnost i neupojnost od ulja odnosno masnoća, te soli s obzirom na blizinu mora, na vodenoj bazi bez organskih otpala. Impregnacija ne smije promijeniti boju niti dati dodatni sjaj kamenu. Sve je potrebno izvesti sukladno preporuci proizvođača. Karakteristike i sredstvo za impregnaciju potvrđuju projektant, nadzor i investitor.</t>
  </si>
  <si>
    <t>Stavka uključuje impregnaciju primjenom impregnacijskih sredstava za prirodni kamen. U stavku je uključeno uklanjanje krutih nečistoća, ispiranje i pranje površina prije nanošenja sredstva. Na osoušenu podlogu finalno nanijeti masu za impregniranje kamene obloge-sokla, s dodacima za vodoodbojnost i neupojnost od ulja odnosno masnoća, te soli s obzirom na blizinu mora, na vodenoj bazi bez organskih otpala. Impregnacija ne smije promijeniti boju niti dati dodatni sjaj kamenu. Sve je potrebno izvesti sukladno preporuci proizvođača. Karakteristike i sredstvo za impregnaciju potvrđuju projektant, nadzor i investitor.</t>
  </si>
  <si>
    <t>Kameni pragovi na ulazima u zgrade - prilagođavanje novom opločenju ulice</t>
  </si>
  <si>
    <t>m3</t>
  </si>
  <si>
    <t>1.2.</t>
  </si>
  <si>
    <t>Iskop rova za DTK instalaciju, a  uključuje glavnu trasu i odvode od glavne trase do pojedinih kućnih priključaka</t>
  </si>
  <si>
    <t>6.</t>
  </si>
  <si>
    <t>Izrada pješčane posteljice za DTK instalaciju, a  uključuje glavnu trasu i odvode od glavne trase do pojedinih kućnih priključaka</t>
  </si>
  <si>
    <t>Zatrpavanje rova za DTK instalaciju, a  uključuje glavnu trasu i odvode od glavne trase do pojedinih kućnih priključaka iznad pješćane posteljice</t>
  </si>
  <si>
    <t>ZEMLJANI RADOVI</t>
  </si>
  <si>
    <t>Stavka uključuje impregnaciju primjenom impregnacijskih sredstava za prirodni kamen. U stavku je uključeno uklanjanje krutih nečistoća, ispiranje i pranje površina prije nanošenja sredstva. Na osušenu podlogu finalno nanijeti masu za impregniranje kamene obloge, s dodacima za vodoodbojnost i neupojnost od ulja odnosno masnoća, te soli s obzirom na blizinu mora, na vodenoj bazi bez organskih otpala. Impregnacija ne smije promijeniti boju niti dati dodatni sjaj kamenu. Sve je potrebno izvesti sukladno preporuci proizvođača. Karakteristike i sredstvo za impregnaciju potvrđuju projektant, nadzor i investitor.</t>
  </si>
  <si>
    <t>- otpornost magnezijevim sulfatom (5ciklusa)- gubitak mase 1,57% (mas.)</t>
  </si>
  <si>
    <t>a- ploče dimenzija 30cm x slobodno</t>
  </si>
  <si>
    <t>b- ploče dimenzija 30cm x slobodno - rubne trake prema okolnim ulicama</t>
  </si>
  <si>
    <t>Referentne vrijednosti koje uzorak kamena kao brački kamen mora zadovoljiti:</t>
  </si>
  <si>
    <t>- gustoća  - 2,6 - 2,9 g/cm3</t>
  </si>
  <si>
    <t>- tlačna čvrstoća - 180MN/m2</t>
  </si>
  <si>
    <t>- otpornost na habanje - 1cm3/50cm2 - referentna vrijednost 10-20</t>
  </si>
  <si>
    <t>- apsorpcija vode - 0,19% od težine</t>
  </si>
  <si>
    <t xml:space="preserve">- poroznost -0,5% od volumena </t>
  </si>
  <si>
    <t xml:space="preserve">Prije nego se počne žbukati, potrebno je izvršiti predradnje čišćenja ploha i čišćenja i ispuhivanja fuga, vlaženje zidne površine vodom, te špricanje cem. mortom 1:1. Ako je zbog kiše ploha zida isuviše mokra, žbukanje treba odgoditi sve dok ploha zida ne bude dovoljno suha. Žbukanje se ne smije vršiti dok je temperatura prostora previsoka ili preniska, da žbuka ne bi ispucala. Obračun se vrši prema postojećim normama GN-301. </t>
  </si>
  <si>
    <t xml:space="preserve">Zidarske radove izvesti prema opisu u troškovniku, te u skladu sa važećim standardima za izvedbu i materijale. Zidati treba u potpuno vodoravnim redovima, a reške moraju biti deb. 1-1,5 cm. Pri zidanju ih treba dobro ispuniti odgovarajućom vrstom morta, a kod ploha koje će se kasnije žbukati reške moraju biti prazne na dubini od cca 2 cm od plohe zida, zbog bolje veze žbuke sa zidom.
Mort za zidanje mora odgovarati normama HRN, odnosno omjerima ili markama po količinama materijala označenim u normama. Mort naveden kao produžni je produžni vapneni mort.
Opeke normalnog formata (pune ili šuplje, sa uzdužnim šupljinama) izvedene su od pečene gline. Pijesak mora biti čist bez organskih primjesa, a ako ih ima treba ih pranjem ukloniti. Cement za produžni i cementni mort mora odgovarati propisanoj kvaliteti za portland cement. Svježe ozidane zidove zaštititi od utjecaja vrućine, hladnoće i atmosferskih nepogoda. Rad na zidanju opekom uključuje obradu rubova zida i spojeva s ab plohama odnosno drugim plohama u svemu po pravilima struke. </t>
  </si>
  <si>
    <t>Jedinična cijena tesarskih radova obuhvaća:
- sav potreban materijal za izvedbu konstrukcija sa transportom na gradilište;
- sav potreban rad na krojenju i izradi konstrukcija sa unutarnjim transportom 
  do mjesta izrade i ugradbe;
- označavanje, uzimanje mjera na građevini;
- izrada radne skele;
- primjena mjera zaštite na radu i drugih važećih propisa;
- čišćenje nakon završetka radova.</t>
  </si>
  <si>
    <t xml:space="preserve">SKELE:
Sve skele moraju u potpunosti biti izvedene u skladu s pravilima zaštite na radu, s radnim podovima i ogradama, pravilno riješenim pristupima i ukrućenjima u oba smjera. Skele moraju biti izvedene na osnovu nacrta i dimenzionirane po statičkom proračunu, s spojnim sredstvima koja su proračunski predviđena. Skele treba redovito pregledavati i kontrolirati, a naročito nakon vremenskih nepogoda (kiša, vjetar i sl.), te po potrebi popravljati. U cijeni skele uzeti obvezno izradu, postavu, amortizaciju, sva premještanja i prijenose (po potrebi), prilaze, mostove i ograde te demontažu skele, popravke i uskladištenje. Također obvezno uračunati sve osnovne i pomoćne materijale za izvedbu i održavanje skele, te vezna sredstva potrebna za izvedbu konstrukcije. Po završetku radova izvoditelj mora sve skele, oplate, radne podove i dr. demontirati i odstraniti. </t>
  </si>
  <si>
    <t xml:space="preserve">Uvjeti kvalitete podloge ovise o materijalu koji će se uporabiti, a prema specifikaciji proizvoditelja i tehnologiji izvedbe. Nakon izvedbe svakog sloja izolacije (parna brana, toplinska izolacija, hidroizolacija i drugo) treba isti pregledati nadzorni inženjer i tek se nakon pozitivnog mišljenja i upisa u građevinski dnevnik može izvoditelj nastaviti s daljnjim radom.  </t>
  </si>
  <si>
    <t xml:space="preserve">Hidroizolaciju ravnih ploha obvezno treba izvesti tako da se spriječi prodor vode izvan sustava odvodnje u svezi odredbi HRN U.N9.053, odnosno da pri topljenju leda i snijega voda ne prodire u građevinu, u svezi odredbi HRN U.N9.054. Pri radu se treba obvezno pridržavati odredbi HRN-i, ali se postavlja dodatni zahtjev
(izvan HR normi): postojanost izolacijskog materijala na niskim temperaturama do - 20°C, uz zadržavanje nazivne čvrstoće na kidanje u oba smjera u približno jednakoj veličini. Sve radove u svezi izvedbe detalja, horizontalnih i vertikalnih slojeva izolacije koji se izvode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Izolaciju treba izvoditi na suhu, čistu, odmašćenu i ravnu podlogu. </t>
  </si>
  <si>
    <t>Nepravilno ili nekvalitetno izvedene slojeve mora izvoditelj na svoj trošak ukloniti i izvesti pravilno. U sklopu stavke treba slojeve izolacije (osim toplinske, gdje to nije drugačije navedeno troškovnikom) izvesti povijene uz bočne vertikalne ili kose plohe visine do 15 cm bez posebne naplate, u cijeni m2 tlocrtne izolacije.
Gdje je potrebno, izvoditelj treba izvesti i holkere visine 15-30 cm i obračunati ih u m2 razvijene površine izolacije, ako troškovnikom nije drugačije određeno. Veća visina slojeva izolacije (od 30,0 cm) obračunava se u posebnim stavkama. Cijenom izvedbe radova treba obvezno uključiti sve materijale koji se ugrađuju i koriste (osnovne i pomoćne materijale), sav potreban rad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</si>
  <si>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 xml:space="preserve">zakrivljenim (po projektu) i odmašćenim plohama. Podlogu treba prije početka radova pregledati i kod većih oštećenja ili zaprljanja i zamašćenja na isto upozoriti nadzornog inženjera i radove prekinuti dok se podloga odgovarajuće ne pripremi. Kod manjih oštećenja treba izvoditelj podlogu dovesti u potrebno stanje za
kvalitetan rad brušenjem manjih neravnina, kitanjem i Zapunjavanjem pukotina i manjih udubina kitom za zapunjavanje i izravnanje. Nakon toga treba obavezno izvesti jednokratno gletanje odgovarajućom glet masom za određeni tip podloge, ako nije u stavci troškovnika drugačije navedeno. Sve gore navedeno treba uračunati u jediničnu cijenu.  </t>
  </si>
  <si>
    <t xml:space="preserve">Prije početka izvedbe radova izvoditelj je dužan projektantu i investitoru predočiti uzorke boja odgovarajuće za određen tip obrade i izvesti probna bojanja s uzorcima na plohama koje se obrađuju, i to u više nijansi boja, na osnovu čega će projektant i investitor odabrati boju i način nanošenja odnosno tip valjka. Tek po izboru i odobrenju može se otpočeti sa radovima na tako odabran način. Gore navedeno neće se posebno platiti već predstavlja trošak i obvezu izvoditelja i ulazi u jediničnu cijenu izvedbe radova. Ukoliko se izvedu radovi koje projektant i investitor nisu odobrili (ili) u neodgovarajućoj boji, tonu ili kvaliteti, radovi će se morati ponoviti u traženoj kvaliteti, izboru i po projektu uz prethodno uklanjanje neispravnih radova. Sva bojanja i ličenja treba izvesti samo na suhim, čistim, ravnim ili ravnomjerno </t>
  </si>
  <si>
    <t>Za materijale koji nisu standardni treba izvoditelj osigurati uzorke i dati ih na ispitivanje. 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</si>
  <si>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 xml:space="preserve">Pri radu, treba se striktno pridržavati pravila zaštite na radu, uz primjenu odgovarajućih zaštitnih sredstava. Sve prostore po završetku radova treba dobro prozračiti ili ventilirati. Prilikom izvođenja radova izvoditelj treba zaštititi sve susjedne plohe i dijelove konstrukcije na takav način da ne dođe do njihovog prljanja i oštećenja i isto uračunati u cijeni. Ukoliko do prljanja i oštećenja ipak dođe isto će izvoditelj očistiti i popraviti na svoj trošak. Izvoditelj treba kvalitetu ugrađenih materijala i stručnost radnika dokazati odgovarajućim certifikatima izdanim od strane za to ovlaštene institucije. 
</t>
  </si>
  <si>
    <t>Bojanje pročelja zgrada u ulicama nakon završene rekonsrukcije, sanacije, rekonstrukcije postojećih otvora</t>
  </si>
  <si>
    <t>Završna obrada svih postojećih i novih poklopaca šahtova infrastrukture u zoni ulica</t>
  </si>
  <si>
    <t>Obračun po kompletu:</t>
  </si>
  <si>
    <t>8.</t>
  </si>
  <si>
    <t>Obračun po kompletu</t>
  </si>
  <si>
    <t>kompl.</t>
  </si>
  <si>
    <t>9.</t>
  </si>
  <si>
    <t xml:space="preserve">Stavka uključuje sav potreban alat, materijal, rad, opremu do potpune gotovosti stavke. </t>
  </si>
  <si>
    <t>10.</t>
  </si>
  <si>
    <t>11.</t>
  </si>
  <si>
    <t>12.</t>
  </si>
  <si>
    <t>13.</t>
  </si>
  <si>
    <t xml:space="preserve">Sve radnje izvoditi u dogovoru s nadležnom vrtlaskom službom investitora. </t>
  </si>
  <si>
    <t xml:space="preserve">Stavka uključuje sav potreban materijal, rad, alat, opremu, ljestve do potpune gotovosti stavke. </t>
  </si>
  <si>
    <t xml:space="preserve">Sve radove izvoditi u dogovoru s vrtlarskom službom investitora. </t>
  </si>
  <si>
    <t>14.</t>
  </si>
  <si>
    <t>Obračun po m2:</t>
  </si>
  <si>
    <t>Radnje na održavanju postojećeg niskog, grmolikog i visokog zelenila</t>
  </si>
  <si>
    <t>Demontaža i odvoz svih elemenata prometne signalizacije koji se nalaze u zoni obuhvata</t>
  </si>
  <si>
    <t xml:space="preserve">Stavka uključuje impregnaciju primjenom impregnacijskih sredstava za prirodni kamen. U stavku je uključeno uklanjanje krutih nečistoća, ispiranje i pranje površina prije nanošenja sredstva. Na osušenu podlogu finalno nanijeti masu za impregniranje kamena, s dodacima za vodoodbojnost i neupojnost od ulja odnosno masnoća, te soli s obzirom na blizinu mora, na vodenoj bazi bez organskih otpala. Impregnacija ne smije promijeniti boju niti dati dodatni sjaj kamenu. Sve je potrebno izvesti sukladno preporuci proizvođača. Karakteristike i sredstvo za impregnaciju potvrđuju projektant, nadzor i investitor. </t>
  </si>
  <si>
    <t xml:space="preserve">Obračun po m2: </t>
  </si>
  <si>
    <t>Stavka uključuje impregnaciju primjenom impregnacijskih sredstava za prirodni kamen. U stavku je uključeno uklanjanje krutih nečistoća, ispiranje i pranje površina prije nanošenja sredstva. Na osoušenu podlogu finalno nanijeti masu za impregniranje kamena, s dodacima za vodoodbojnost i neupojnost od ulja odnosno masnoća, te soli s obzirom na blizinu mora, na vodenoj bazi bez organskih otpala. Impregnacija ne smije promijeniti boju niti dati dodatni sjaj kamenu. Sve je potrebno izvesti sukladno preporuci proizvođača. Karakteristike i sredstvo za impregnaciju potvrđuju projektant, nadzor i investitor.</t>
  </si>
  <si>
    <t xml:space="preserve">Stavka uključuje sav potreban rad, alat, materijal i pribor za montažu kao i sav pripadajući okov do potpune gotovosti stavke. </t>
  </si>
  <si>
    <t>Monolitna kamena klupa</t>
  </si>
  <si>
    <t>Stavka uključuje impregnaciju primjenom impregnacijskih sredstava za prirodni kamen. U stavku je uključeno uklanjanje krutih nečistoća, ispiranje i pranje površina prije nanošenja sredstva. Na osušenu podlogu finalno nanijeti masu za impregniranje kamene obloge-sokla, s dodacima za vodoodbojnost i neupojnost od ulja odnosno masnoća, te soli s obzirom na blizinu mora, na vodenoj bazi bez organskih otpala. Impregnacija ne smije promijeniti boju niti dati dodatni sjaj kamenu. Sve je potrebno izvesti sukladno preporuci proizvođača. Karakteristike i sredstvo za impregnaciju potvrđuju projektant, nadzor i investitor.</t>
  </si>
  <si>
    <t>15.</t>
  </si>
  <si>
    <t>Sve radove izvoditi uz suglasnost investitora, nadzora, projektanta i vlasnika zgrade, te nadležnog konzervatora. Stavka uključuje sve potrebne radnje, alat, materijal, rezanja, vezna sredstava, opremu, skele i ostalo do potpune gotovosti.</t>
  </si>
  <si>
    <t>Stavka uključuje sve potrebne radnje, alat, materijal, rezanja, vezna sredstava, opremu, skele i ostalo do potpune gotovosti.</t>
  </si>
  <si>
    <t>Držači svih vanjskih otvora</t>
  </si>
  <si>
    <t>Obračun po komadu:</t>
  </si>
  <si>
    <t>kom</t>
  </si>
  <si>
    <t xml:space="preserve">Vertikalna prometna signalizacija u zoni </t>
  </si>
  <si>
    <t>Obračun po kompletu.</t>
  </si>
  <si>
    <t>Stavka uključuje impregnaciju primjenom impregnacijskih sredstava za prirodni kamen. U stavku je uključeno uklanjanje krutih nečistoća, ispiranje i pranje površina prije nanošenja sredstva. Na osušenu podlogu finalno nanijeti masu za impregniranje kamena, s dodacima za vodoodbojnost i neupojnost od ulja odnosno masnoća, te soli s obzirom na blizinu mora, na vodenoj bazi bez organskih otpala. Impregnacija ne smije promijeniti boju niti dati dodatni sjaj kamenu. Sve je potrebno izvesti sukladno preporuci proizvođača. Karakteristike i sredstvo za impregnaciju potvrđuju projektant, nadzor i investitor.</t>
  </si>
  <si>
    <t xml:space="preserve">Uklanjanje i odvoz svih elemenata različitih vrsta opreme i materijala koji se nalaze u zoni obuhvata radi osiguranja mogućnosti izvođenja radova sukladno projektu, uključivo odvoz na gradski deponij koji potvrđuje investitor ili neko drugo mjesto konačnog smještaja sukladno zakonu, odnosno za ponovnu ugradnju nakon eventualno potrebne sanacije i reparacije. </t>
  </si>
  <si>
    <t xml:space="preserve">Sve radove izvoditi uz suglasnost investitora, nadzora, projektanta i vlasnika zgrade. Stavka uključuje sve potrebne radnje, alat, opremu i skele do potpune gotovosti. </t>
  </si>
  <si>
    <t>Obračun po m2.</t>
  </si>
  <si>
    <t>Otucanje postojeće pročeljne žbuke i fuga na zgradama u zoni obuhvata na kojima je potrebna sanacija pročelja, a obvezno u zoni kontakta hodne plohe ulice i postojećeg pročelja</t>
  </si>
  <si>
    <t xml:space="preserve">Pažljivo otucanje postojeće pročeljne žbuke i fuga na zgradama u zoni obuhvata na kojima je potrebna sanacija pročelja i u zoni kontakta hodne plohe ulice i postojećeg pročelja. Stavka uključuje sve potrebne radnje na otucanju, čišćenju. Stavka uključuje i demontažu i odvoz svih elemenata različitih vrsta opreme, uključivo i definiranje odlaganja-skladištenja, reparacije i čuvanja demontiranih elemenata opreme za ponovnu ugradnju. </t>
  </si>
  <si>
    <t>Okvirna širina "šliceva" je do max.10cm ovisno o instalaciji koja se ugrađuje, a dimenzija elektroormara i ormara telefonskih priključaka prema zahtjevu HEP-a i Ht-a.</t>
  </si>
  <si>
    <t xml:space="preserve">Okvirna širina izrade "šlica" i demontaže postojeće kamene obloge u širini dimenzije do max.50cm ovisno o instalaciji koja se ugrađuje, a dimenzija elektroormara i ormara telefonskih priključaka prema zahtjevu HEP-a i Ht-a. </t>
  </si>
  <si>
    <t xml:space="preserve">Izvođač je dužan prethodno obići lokaciju i točno definirati sve sigurnosne uvjete i radnje za izvođenje zaštitne ograde prostora obuhvata, kao što je način temeljenja, visina ograde, fiksiranja, pristupi-vrata te sve ostalo bitno za planiranje i izvedbu ograde u funkciji osiguranja prostora obuhvata, sve sukladno važećim zakonima, normama, pravilnicima, tehničkim propisima, zakonu o zaštiti na radu, planiranom planu organizacije gradilišta te prema tome točno definirati kompletnost rješenja ograde-zaštite prostora obuhvata. </t>
  </si>
  <si>
    <t>Stavka uključuje dobavu i montažu ograde u funkciji zaštite prostora obuhvata otporne na sve vremenske neprilike na način da ne utječu na stabilnost i sigurnost svakog pojedinog dijela ograde.</t>
  </si>
  <si>
    <t xml:space="preserve">Ograda treba osigurati onemogućenje pristupa gradilištu neovlaštenim osobama, te treba osigurati vizualnu barijeru iz smjera ulica i kontaktnih privatnih građevinskih čestica koje graniče sa zonom obuhvata, prema gradilištu. </t>
  </si>
  <si>
    <t>Stavka uključuje sav materijal, opremu, alat i rad na izvođenju/ugradnji do potpune gotovosti stavke.</t>
  </si>
  <si>
    <t xml:space="preserve">Stavka uključuje sve potrebne radnje, alat, opremu, skele do potpune gotovosti stavke. </t>
  </si>
  <si>
    <t>Stavka uključuje i sve potrebne radove na pročeljima nakon što se skine postojeća žbuka i fuge, a što uključuje sanaciju krovnih kanala, svih istaka, konzola, atike, streha, frizeva, profilacija, te ukupnu potrebnu konstruktivnu sanaciju i reparaciju, hidro i toplinsku izolaciju, do potpunog vraćanja pročelja u funkcionalnost.</t>
  </si>
  <si>
    <t>Stavka uključuje sve potrebne radnje, materijal, alat, opremu, skele do potpune gotovosti stavke.</t>
  </si>
  <si>
    <t>Obračun po m2 skele.</t>
  </si>
  <si>
    <t xml:space="preserve">Obračun po m2. </t>
  </si>
  <si>
    <t>Izrada, dobava i montaža hodne podne plohe u zoni obuhvata-ulice</t>
  </si>
  <si>
    <t>Obračun po m3.</t>
  </si>
  <si>
    <t>Otucanje postojećih oštećenih  fuga na kamenim zidovima ograda dvorišta u zoni obuhvata na kojima je potrebna sanacija, a obvezno u zoni kontakta hodne plohe ulice i zida</t>
  </si>
  <si>
    <t>Demontaža postojećih metalnih ograda-vrata na ulazima u dvorišta u zoni obuhvata, a koja su oštećena i slabog stanja, radi sanacije, reparacije i ponovne ugradnje</t>
  </si>
  <si>
    <t xml:space="preserve">Pažljiva demontaža postojećih metalnih ograda-vrata na ulazima u dvorišta u zoni obuhvata, a koja su oštećena i slabog stanja, te odlaganje demontiranih elemenata na gradilišnu deponiju u dogovoru s predstavnicima investitora, nadzora i vlasnika zgrade, za izvođenje potrebnih radnji sanacije i reparacije za ponovnu ugradnju. Stavka uključuje i demontažu svih elemenata različitih vrsta opreme koja se nalazi na postojećoj ogradi, te reparacije i čuvanje demontiranih elemenata opreme za ponovnu ugradnju. </t>
  </si>
  <si>
    <t>Kamena obloga na razini prizemlja na dijelu zgrada u ulicama u zoni obuhvata, sanacija postojećih kamenih obloga nakon izvedbe podne plohe ulice i nakon izvedbe elektroinstalacija i instalacija vodovoda i odvodnje, te telefona</t>
  </si>
  <si>
    <t>Sve radove izvoditi uz suglasnost investitora, nadzora, projektanta i vlasnika zgrade. Stavka uključuje sve potrebne radnje, alat, materijal, rezanja, vezna sredstava, opremu, skele i ostalo do potpune gotovosti stavke.</t>
  </si>
  <si>
    <t>Kamene poklopnice ograda dvorišta u zoni obuhvata</t>
  </si>
  <si>
    <t>Stavka uključuje sav potreban materijal, alat, rezanja, vezna sredstva, skele i ostalo do potpune gotovosti stavke.</t>
  </si>
  <si>
    <t>Kamene ploče s nazivom ulica</t>
  </si>
  <si>
    <t>Dobava i izrada morta za fugiranje postojećih kamenih zidova u istom materijalu i sastavu kao i fuge koje nisu bile oštećene te nisu treba biti sanirane-čišćene uz dodatak SN veze što je uključeno u cijenu. Izvoditi u potpunosti po uputama i tehnologiji odabranog proizvođača i uz suglasnost nadležnog konzervatora i nadzora. Uključivo prethodno čišćenje i ispuhivanje ploha i reški, vlaženje ploha. Visina rada do 3,0 m.</t>
  </si>
  <si>
    <t>Stavka uključuje izvođenje potrebne nosive konstrukcije koje će biti u funkciji izvođenja završne kamene obloge, uključivo i kamene poklopnica izvedena od iste vrste kamena kao i obložni zidovi.</t>
  </si>
  <si>
    <t>Visina rada do max.15 m, na prethodno ožbukane zidove, (priprema površina u sklopu zidarskih radova), u dovoljnom broju premaza do potpune pokrivenosti površine.</t>
  </si>
  <si>
    <t>Bojanje zidova bojom za vanjske fasade, kao Fasadex,boja, nijansa i ton, te tip obrade po izboru projektanta i investitora, do potpune pokrivenosti, uz napomenu da će se svaka zgrada boji u drugu boju. Stavka uključuje dvokratno gletanje odgovarajućim kitom i sve potrebne prethodne radnje i pripreme podloge (impregniranje, primer i sl.). U stavku uključeno bandažiranje i obrada svih spojeva zidova međusobno.</t>
  </si>
  <si>
    <t xml:space="preserve">Sve izvoditi u materijalu, dimenzijama, boji, tonu i nijansi prema uzorku koji potvrđuje investitor, nadzor, projektant, vlasnik nekretnine i nadležni konzervator. </t>
  </si>
  <si>
    <t>Izrada, dobava i montaža maske od aluminijskih elemenata u formi "brisoleja" koja se montira oko vanjske jedinice klima sustava.</t>
  </si>
  <si>
    <t>Izrada, dobava i montaža maske od aluminijskih elemenata u formi "brisoleja" koja se montira oko vanjske jedinice klima sustava u cilju vizualne sistematizacije i formiranja novog prepoznatljivog pogleda ulice.</t>
  </si>
  <si>
    <t>Sanacija, reparacija i ponovna ugradnja postojećih metalnih ograda-vrata na ulazima u dvorišta u zoni obuhvata, a koja su oštećena i slabog stanja</t>
  </si>
  <si>
    <t xml:space="preserve">Izvođenje potrebnih radnji sanacije i reparacije postojećih demontiranih metalnih ograda-vrata na ulazima u dvorišta u zoni obuhvata, a koja su oštećena i slabog stanja i ponovna ugradnja. Stavka uključuje i demontažu svih elemenata različitih vrsta opreme koja se nalazi na postojećoj ogradi, te reparacije i čuvanje demontiranih elemenata opreme za ponovnu ugradnju. </t>
  </si>
  <si>
    <t>Sve radove izvoditi uz suglasnost investitora, nadzora, projektanta, vlasnika nekretnine i nadležnog konzervatora. Stavka uključuje sve potrebne radnje, alat, materijal, rezanja, vezna sredstava, opremu, skele i ostalo do potpune gotovosti stavke.</t>
  </si>
  <si>
    <t xml:space="preserve">Stavka uključuje sve znakove, ploče s natpisima, stupove, spojne elemente, temelje i te sav potreban rad, materijal i ostalo potrebno za izvođenje stavke do potpune gotovosti. Sve prema suglasnosti investitora i nadzora. </t>
  </si>
  <si>
    <t xml:space="preserve">Obveza je izvođača/ponuđača da prije ispunjavanja troškovnika dođe na gradilište te pregleda isto i sve eventualne nepoznanice riješi s predstavnikom investitora. Sve naknadne reklamacije zbog eventualnog nerazumijevanja troškovnika neće biti prihvaćene.
U radove koji su sadržani u jediničnim cijenama spadaju još:
- ograđivanje gradilišta
- zaštita izvedenih radova od oštećenja i krađe </t>
  </si>
  <si>
    <t xml:space="preserve">Pri izvedbi zemljanih radova moraju se u potpunosti primjenjivati postojeći propisi. Pravilnik o zaštiti na radu u građevinarstvu, Građevinske norme i HTZ propisi. Svi iskopi zemlje vrše se ručno i strojno (planiranja). Iskope izvesti točno po projektu. Propisane mjere presjeka - profila ne smiju se prekoračiti bez posebnog odobrenja nadzorne službe. Iskopani materijal upotrijebiti za nasipavanje i zatrpavanje. Isti treba prevesti na gradilišni deponij, uskladištiti te poslije upotrijebiti. Višak iskopanog materijala odvesti na gradski deponij koji potvrđuje investitor. Nasipavanja izvesti do tražene zbijenosti, sa strojnim nabijanjem i vlaženjem vodom. Jediničnom cijenom obuhvaćeno je:
</t>
  </si>
  <si>
    <t>- sav rad i materijal;
- svi prijenosi i prijevozi;
- sva potrebna priručna sredstva za izvođenje radova;
- sva podupiranja i razupiranja ako su potrebna;
- zaštitne mjere kod eventualne pojave vode;
- održavanje čistoće na vanjskim putevima kroz koje prolazi transport zemlje sa i na gradilište;
Obračun iskopanih i nasutih količina vršiti u sraslom stanju materijala, a prema postojećim normama GN. Sve koeficijente zbijenosti i rastresitosti obračunati u jediničnoj cijeni radova.</t>
  </si>
  <si>
    <t>Jedinična cijena zidarskih radova sadrži:
- sav rad, uključivo pomoćni;
- sav materijal, osnovni i pomoćni;
- sva manja potrebna štemanja, šlicanja i prilagođenja ploha;
- sva manja potrebna zatvaranja i zapune šliceva i prodora te izravnanje neravnina;
- sve unutarnje pretovare, transporte i manipulacije;
- zaštitu zidova od utjecaja vrućine, hladnoće i atmosferskih nepogoda;
- sve potrebne pomoćne konstrukcije i skele;
- primjena mjera zaštite na radu i drugih važećih propisa;
- čišćenje površina po završetku zidanja, te uklanjanje otpadaka.</t>
  </si>
  <si>
    <t>U cijeni treba također uključiti izvedbu i obradu slojeva izolacije po detaljima kod prelaza, lomova i sudara ploha, završetaka slojeva izolacija, dilatacija u konstrukciji i slojevima izolacije, oko raznih šahtova, kanala, prodora/proboja kroz slojeve
izolacija, ugradbu raznih rubnih traka, putz lajsni i slično, sve do potpune gotovosti i funcionalnosti.</t>
  </si>
  <si>
    <t xml:space="preserve">Prije početka radova, izvoditelj je dužan provjeriti stanje podloge. Ista ne smije biti prljava, prašnjava, s aktivnim solima u sastavu, masna, nedovoljno čvrsta, raspucana ili naprsla od slijeganja, smrznuta, vlažna, neravna ili preglatka. Rad se ne smije izvoditi na podlozi koja je neprikladna za oblaganje. Podloga mora biti izvedena u padovima po projektu. Eventualne neravnine mogu biti najviše do 0,5 cm /2,0 m za zidno oblaganje i 1,0 cm/2,0 m za podno oblaganje, ali samo kod polaganja pločica u mort. Kod polaganja pločica ljepljenjem nikakve
neravnine nisu dopuštene. Ukoliko podloga nije odgovarajuća, radovi se ne smiju otpočeti dok se ista ne dovede u stanje koje osigurava kvalitetan rad ili dok se ne odstrani i izvede nova ispravna podloga.
</t>
  </si>
  <si>
    <t xml:space="preserve">Prije početka izvođenja radova, izvoditelj je obvezan dostaviti projektantu i investitoru na pregled i izbor uzorke pločica za oblaganje, i tek po izboru i odobrenju može otpočeti sa radovima. Ukoliko se ugrade pločice koje projektant i investitor nisu odobrili i (ili) u neodgovarajućoj kvaliteti, radovi će se morati ponoviti u traženoj kvaliteti, izboru i po projektu uz prethodno uklanjanje neispravnih radova. Izrada detalja neće se posebno platiti već predstavlja trošak i obvezu izvoditelja. Sve ugrađene pločice moraju obvezno biti klase po opisu iz stavke troškovnika, a ako isto nije specificirano, moraju biti "A" klase.
Podloga
</t>
  </si>
  <si>
    <t xml:space="preserve">Fuge moraju biti međusobno paralelne, širine 2-3 mm, ispunjene smjesom iste boje i obrade. Sve spojeve opločenja ili sokla treba izvesti potpuno pravilno i ravno, zapunjene istom smjesom kao i fuge. Kod pločica koje se polažu ljepljenjem treba koristiti odgovarajuće ljepilo (glede kvalitete pločica i uvjeta oblaganja) a rad treba izvesti točno po uputi proizvođača ljepila. Podloga za lijepljenje mora biti potpuno ravna, glatka, čvrsta i čista, odgovarajuće čvrstoće ne manje od čvrstoće produžne žbuke (za zidove) odnosno minimalno čvrstoće cem. žbuke 1:3 (za podove). Po završetku radova potrebno je na 3 dana zabraniti promet i kretanje ljudi plohama. Do trenutka uporabe pod treba radi zaštitite posuti piljevinom. </t>
  </si>
  <si>
    <t xml:space="preserve"> 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 U svim stavkama keramičarskih radova boja, uzorak i veličina  keramičkih pločica po izboru projektanta i investitora.
</t>
  </si>
  <si>
    <t xml:space="preserve">Uvjeti za izvođenje radova, podloga                            Izvoditelj je prije početka radova obvezan provjeriti na licu mjesta uvjete za izvođenje radova kao: ispravnost mjera podloge i otvora; ravninu odnosno plohu podloge; kvalitetu podloge; ispravnost oslonaca i rupa za kotve ako su izvedene u podlozi. Ukoliko se ustanovi da gore navedeno odstupa od projektom predviđenih uvjeta treba na to upozoriti nadležnog nadzornog inženjera i ne započeti s radovima dok se isto ne ispravi. Ukoliko izvoditelj ovako ne postupi nikakovi naknadni zahtjevi neće se moći uvažiti. Podloga ne smije biti prljava, prašnjava, s aktivnim solima u sastavu, masna, nedovoljno čvrsta, raspucana ili naprsla od slijeganja, smrznuta, vlažna, neravna ili preglatka. </t>
  </si>
  <si>
    <t xml:space="preserve">Rad se ne smije izvoditi na podlozi koja je po proizvoditeljskoj deklaraciji neprikladna za oblaganje. Podloga mora biti izvedena po projektu. Eventualne neravnine mogu biti najviše do 1,0 cm/2,0 m za podno oblaganje, ali samo kod polaganja ploča u mort. Kod polaganja ploča ljepljenjem nikakve neravnine nisu dopuštene. Ukoliko podloga nije odgovarajuća, radovi se ne smiju otpočeti dok se ista ne dovede u stanje koje osigurava kvalitetan rad ili dok se ne odstrani i izvede nova ispravna podloga.
</t>
  </si>
  <si>
    <t xml:space="preserve">Materijal
Svi ugrađeni kameni elementi, moraju obvezno biti sa oštrim, ravnim, paralelnim i neoštećenim rubovima, površine ploča bez zareza i napuklina, boja i ton ujednačen. Sve navedeno vrijedi ako se stavkom troškovnika drugačije ne traži. Elementi se polažu po projektu, ako drugačije nije određeno stranicu na stranicu. Redove izvesti paralelno s vertikalnim plohama zidova. Opločenje podova izvesti od ulaznog praga prema unutra. Rub zidnog opločenja kod špalete izvesti ravno i čvrsto, obostrano simetrično. Prije polaganja kamena treba izvršiti selekciju i izdvojiti one koje se svojom bojom i teksturom te površinskom obradom ne uklapaju u odabrani uzorak, a glede s projektantom i investitorom dogovorenih standarda, ili su evenutalno okrhnute ili oštećene. Takve se ploče neće moći ugraditi.
</t>
  </si>
  <si>
    <t xml:space="preserve">Polaganje
Kod polaganja kamena u mort treba paziti da pijesak bude opran i odgovarajućeg granulometrijskog sastava, a za zapunu fuga ne smije biti s zrnom većim od 6,0 mm. Cement i razni dodaci te voda ne smiju biti s sastojcima koji bi mogli štetno djelovati na kamenu oblogu, sastojke morta ili metalna spojna sredstva, te da ne mijenjaju boju kamena ili izazivaju rascvjetavanje. Polaganje podnih elemenata na mort izvodi se na cementnom mortu "zemljovlažne" konzistencije, debljine minimalno 2,0 cm. Elementi se polažu točno horizontalno ili u nagibu po projektu. Po završnom oblaganju poda fuge zaliti žitkim cem. mortom, a višak morta se nakon stvrdnjavanja mora pažljivo ostrugati i zaprljana mjesta po potrebi oprati. </t>
  </si>
  <si>
    <t xml:space="preserve">Polaganje se načelno izvodi s potpunim ispunjenjem svih šupljina i fuga mortom. Ukoliko je mort deblji od 2,0 cm treba ga obvezno armirati laganom isteg mrežom, što treba uračunati u jediničnu cijenu. Sokl se izvodi polaganjem elemenata na cem. mort ili pomoću odgovarajućeg ljepila za određeni tip kamena, točno po uputi proizvoditelja ljepila. Kod spojeva i rubova opločenja kamenih elemenata talpi stubišta i sokla (bridovi) vidljive rubove obraditi jednako kao završnu obradu pripadnog podnog opločenja.
</t>
  </si>
  <si>
    <t>Izrada "šliceva" u postojećim pročeljnim zidovima na zgradama u zoni obuhvata na kojima je planiran razvod elektroinstalacija, vodovod i odvodnja, odvodnja kondenzata vanjskih klima jedinica, te telefonski priključak</t>
  </si>
  <si>
    <t>Izrada "šliceva" i djelomična demontaža postojeće kamene obloge postojećih pročeljnih zidova na zgradama u zoni obuhvata u na kojima je planiran razvod elektroinstalacija, vodovod i odvodnja, odvodnja kondenzata vanjskih klima jedinica, te telefonski priključak</t>
  </si>
  <si>
    <t>Razgradnja i uklanjanje postojećih pristupnih podesta i uglovnih prometnih zaštita-rubnjaka uz pročelja pojedinih zgrada</t>
  </si>
  <si>
    <t>Pažljiva  razgradnja-uklanjanje postojećih pristupnih podesta i uglovnih prometnih zaštita-rubnjaka od betona, prefabriciranih betonskh elemenata i sl. uz pročelja pojedinih zgrada u zoni obuhvata, a prije iskopa za rekonstrukciju ulica.</t>
  </si>
  <si>
    <t xml:space="preserve">Sve radove izvoditi uz suglasnost investitora, nadzora, projektanta i vlasnika zgrade, te nadležnog konzervatora. Stavka uključuje sve potrebne radnje, alat, opremu i skele do potpune gotovosti. </t>
  </si>
  <si>
    <t xml:space="preserve">Pažljivo otucanje postojećih fuga na kamenim zidovima ograda dvorišta u zoni obuhvata na kojima je potrebna sanacija, a obvezno u zoni kontakta hodne plohe ulice i zida, uključivo i zid dvorišta arheološke zbirke. Stavka uključuje sve potrebne radnje na otucanju, čišćenju. Stavka uključuje i demontažu i odvoz svih elemenata različitih vrsta opreme, uključivo i definiranje odlaganja-skladištenja, reparacije i čuvanja demontiranih elemenata opreme za ponovnu ugradnju. </t>
  </si>
  <si>
    <t xml:space="preserve">Provesti sve potrebne radnje na zaštiti te održavanju sveukupnog postojećeg niskog, grmolikog i visokog zelenila, s obzirom na njihovo zadržavanje, a kako bi se u isti trenutak osigurala nesmetana mogućnost izvođenja radova, te zadržala kvaliteta, funkcionalna i oblikovna forma cjelokupnog biljnog fonda, uključivo njihovo oblikovanje smanjivanjem volumena krošnje i visine. </t>
  </si>
  <si>
    <t>Sve radove izvoditi uz suglasnost investitora, nadzora, projektanta, vlasnika građevine i nadležnog konzervatora.</t>
  </si>
  <si>
    <t>Izvođač je u obvezi izraditi dostatni broj probnih uzoraka koji prije ugradnje trebaju biti prihvaćeni od strane projektanta, nadzora, investitora, vlasnika građevine i nadležnog konzervatora.</t>
  </si>
  <si>
    <t>Svi uzorci prije ugradnje trebaju biti prihvaćeni od strane projektanta, nadzora, investitora, vlasnika građevine i nadležnog konzervatora.</t>
  </si>
  <si>
    <t>Svi uzorci prije ugradnje trebaju biti prihvaćeni od strane projektanta, nadzora, investitora i nadležnog konzervatora.</t>
  </si>
  <si>
    <t>Obračun po m1 koji se režu na pojedine vrijednosti dimenzija pojedinih otvora koji se saniraju/repariraju.</t>
  </si>
  <si>
    <t>Sanacija postojećih kamenih vanjskih okvira 'igle' oko prozora i vrata na zgradama u zoni obuhvata</t>
  </si>
  <si>
    <t>Izvođenje radova čišćenja sve postojeće (nakon radova sanacije, reparacije, rekonstrukcije)  i novougrađene (nakon ugradnje) kamene obloge pročelja zgrada i ograda dvorišta u zoni obuhvata, svih prihvaćenim metodama koje potvrđuju nadzor i nadležni konzervator.</t>
  </si>
  <si>
    <t>Čišćenje cijelog gradilišta</t>
  </si>
  <si>
    <t>Sanacija postojećih kompletnih otvora (prozori, vrata, i sl.) - vanjska stolarija na zgradama u zoni obuhvata</t>
  </si>
  <si>
    <t>Obračun po kompletu pojedinog otvora:</t>
  </si>
  <si>
    <t>Stavka uključuje sav potreban rad, materijal, alat, skele i ostalo do potpune gotovosti stavke i vezano za sanaciju špaleta (nutarnja i vanjska špaleta) oko otvora koji se saniraju.</t>
  </si>
  <si>
    <t>Ponovna ugradnja nakon eventualno potrebne sanacije i reparacije svih elemenata različitih vrsta opreme i materijala koji se nalaze u zoni obuhvata</t>
  </si>
  <si>
    <t xml:space="preserve">Stavka uključuje postojeće elemente opreme kao nazivi ulica, kućni brojevi, arle, stupove, stupove s lancima, kante za otpatke itd. sve u dogovoru s predstavnicima investitora, nadzora, nadležnih komunalnih službi i tvrtki, te vlasnika zgrada. </t>
  </si>
  <si>
    <t>Ponovna ugradnja svih demontiranih elemenata koji su se nalazili na pročeljima zgrada u zoni obuhvata prije rekonstrukcije</t>
  </si>
  <si>
    <t>Ponovna ugradnja svih demontiranih elemenata urbane opreme  i ugradnja novih</t>
  </si>
  <si>
    <t>Ponovna ugradnja nakon eventualno potrebne sanacije i reparacije svih elemenata različitih vrsta opreme i materijala koji se nalaze u zoni obuhvata, kao i ugradnja novih elemenata urbane opreme koju dostavljaju predstavnici Investitora</t>
  </si>
  <si>
    <t>Radove izvoditi prije izvođenja žbukanja pročelja, te izvesti sve potrebne radove montaže, ugradnje svih potrebnih spojnih elemenata do potpune gotovosti stavke</t>
  </si>
  <si>
    <t>Fugiranje postojećih kamenih zidova ograda dvorišta u zoni obuhvata nakon otucanja otucanja oštećenih fuga i polaganja instalacija, a obvezno u zoni kontakta hodne plohe ulice i zida</t>
  </si>
  <si>
    <t>Izrada novih i rekonstrukcija postojećih horizontalnih kanala i vertikalnh oluka - odvodnja oborinske vode uključivo i zaštita vertikalnih dijelova oluka u zoni hodne površine ulice od oštećivanja</t>
  </si>
  <si>
    <t xml:space="preserve">Osim toga stavka uključuje i sav potreban pribor za montažu kao i sav pripadajući okov, te  sav potreban rad, alat, materijal i pribor za montažu, te skele do potpune gotovosti stavke.  </t>
  </si>
  <si>
    <t>-vrata</t>
  </si>
  <si>
    <t>-prozori</t>
  </si>
  <si>
    <t>Izrada svih potebni radnji na sanaciji, reparaciji, rekonstrukciji i bojanju postojećih drvenih otvora-vanjska stolarija (prozori, vrata, grilje, persijane i sl.) na pročeljima zgrada u zoni obuhvata, različitih dimenzija, oblika, boja, tekstura.</t>
  </si>
  <si>
    <t xml:space="preserve">Izrada, dobava i ugradnja držača vanjskih otvora kji nemaju držače ili su postojeći držaći u lošem stanju, kao Alu ili metalni držaći (ovisno o vrsti otvora) kako bi vrata ili prozori mogli ostati u stalno otvorenom položaju. Držači moraju imati nosivi dio koji se fiksira u pročeljni zid minimalne dužine, d=25,0 cm, uključivo pokrovna zaštitna pločica, sve prema uzorku koji dostavlja izvođač, a potvrđuju predstavnici investitora, nadzora, vlasnika nekretnine, projektanta i nadležnog konzervatora. Stavka uključuje sav potreban okov, materijal, rad, alat, skele za montažu do potpune gotovosti stavke.  
</t>
  </si>
  <si>
    <t>Žbukanje pročelja koja se saniraju, a obvezno u kontaktnoj zoni hodne plohe ulice i pročelja (sokl) kao i u dijelu u kojem je izvedeno "šlicanje" za polaganje elektroinstalacija, vodovoda-odvodnje, telefonskog priključka i instalacije odvodnje kondenzata vanjskih klima jedinica</t>
  </si>
  <si>
    <t xml:space="preserve">Debljina sloja žbuke, d=30,0 mm. Žbuka tvornički pripremljena, izvedena u potpunosti po uputama i tehnologiji odabranog proizvođača. Uključivo prethodno čišćenje i ispuhivanje ploha i reški, vlaženje ploha vodom te prskanje cementnim mlijekom. Visina rada do 14,0 m.  </t>
  </si>
  <si>
    <t xml:space="preserve">Dobava i izrada vanjske žbuke pročeljnih zidova i pročeljnih zidova u zoni kontakta hodne plohe ulice i postojećeg pročelja (zona sokla), kao i u dijelu u kojem je izvedeno "šlicanje" za polaganje elektroinstalacija, vodovoda-odvodnje, telefonskog priključka i instalacije odvodnje kondenzata vanjskih klima jedinica, u završnoj obradi/strukturi i izgledu kao postojeća koju eventualno nije bilo potrebno ukloniti u tijeku izvođenja radova vanjskom žbukom u dva sloja, (gruba žbuka od produžnog cementnog morta M-5, fina žbuka od prosijanog vapnenog morta M-2,5), uz dodatak SN veze što je uključeno u cijenu. </t>
  </si>
  <si>
    <t xml:space="preserve">Općenito
Za sav ugrađeni materijal izvoditelj je dužan priložiti odgovarajuce certifikate izdane od strane za to ovlaštene institucije. Sve troškove ispitivanja izvoditelj mora uračunati u jediničnu cijenu. Cijenom izvedbe radova treba obvezno uključiti sve materijale koji se ugrađuju i koriste (osnovne i pomoćne materijale); sav potreban rad (osnovni i pomoćni) na izvedbi radova do potpune gotovosti i funkcionalnosti istih; sve transporte i prijenose do i na gradilištu sve do mjesta ugradbe; sva potrebna uskladištenja i zaštite; sva osiguranja radova i materijala; sva eventualna otežanja rada, kao i sve ostalo posebno specificirano u opisu stavke troškovnika; sve potrebne zaštitne konstrukcije i skele, kao i sve drugo predviđeno mjerama zaštite na radu i pravilima struke. Detaljan način slaganja, veličina ploča ili talpi i izbor materijala po izboru projektanta i investitora. Za sve kamenenorezačke radove obvezno provjeriti mjere na mjestu. 
</t>
  </si>
  <si>
    <t>Skela se neće izvesti na svim pročeljima u istom trenutku, prema čemu je definirana veličina koja ulazi u troškovničku stavku, te će se skela demontirati i ponovo ugraditi kako se budu izvodili radovi na pojedinim pročeljima.</t>
  </si>
  <si>
    <t>FASADERSKI RADOVI I SKELE:</t>
  </si>
  <si>
    <t>38. Sav odvoz i dovoz materijala se vrši lokalnim ulicama Grada Novalje.</t>
  </si>
  <si>
    <t xml:space="preserve">Sve radove izvoditi uz suglasnost investitora, nadzora, projektanta, vlasnika nekretnine i nadležnog konzervatora. Stavka uključuje sve potrebne radnje, alat, opremu i skele do potpune gotovosti. </t>
  </si>
  <si>
    <t xml:space="preserve">Izviđenje svih radova reparacije postojećih ranije demontiranih dijelova vanjskih kamenih okvira "igala", a u slučaju da postojeće "igle" budu oštećene, onda dobava i izvedba zamjenskih, od istog kamena, dimenzijama i obradi kao postojeće na ostalom dijelu što potvrđuju investitor, nadzor, vlasnik zgrade. Po završetku oblaganja površine oprati. Sve prema uzorku i detalju koji potvrđuju investitor, nadzor i projektant i vlasnik zgrade. </t>
  </si>
  <si>
    <t>-ZONA 02</t>
  </si>
  <si>
    <t>-ZONA 03</t>
  </si>
  <si>
    <t xml:space="preserve">Zatrpavanje izvesti u slojevima i sabiti na traženu nosivost kako ne bi došlo do naknadnog slijeganja. 
Gornja kota zatrpavanja ovisi o potrebnoj površinskoj obradi terena.
Za ispunu rova iznad posteljice upotrijebiti nabijeni znati kameni granulat granulacije 0-32mm. Ukoliko u iskopu nema dovoljno odgovarajućeg materijala, izvoditelj ga mora dovesti s pozajmišta, što je uključeno u jediničnu cijenu stavke.
Zatrpavanje izvoditi u slojevima od 15 cm, uz polijevanje vodom. Materijal se zbija oprezno, ručno ili laganim sredstvima za sabijanje tla, kako ne bi došlo do oštećenja instalacije. 
Jedinična cijena stavke uključuje sav potreban rad, materijal, sredstva i transporte za izvedbu opisanog rada.
</t>
  </si>
  <si>
    <t>Obračun po m3 ugrađenog materijala.</t>
  </si>
  <si>
    <t xml:space="preserve">U jediničnoj cijeni su obračunati: dobava, doprema, raznošenje duž rova prirodnog ili drobljenog pijeska veličine zrna 0-4 mm, ubacivanje pijeska u rov sa razastiranjem i planiranjem posteljice, bez nabijanja, kao i ostali radovi vezani za izradu posteljice i zaštitu cijevi.
</t>
  </si>
  <si>
    <t>Dobava i ugradnja fasadne skele za izvođenje svih potrebni radova na pročeljima zgrada u zoni ulica u pojedinim zonama obuhvata</t>
  </si>
  <si>
    <t>Dobava i ugradnja fasadne skele za izvođenje svih potrebni radova na pročeljima zgrada u zoni ulica. Obvezna izrada projekta skele od ovlaštene tvrtke, te uzemljenje skele, sve u obvezi  izvođača, a nakon suglasnosti investitora, nadzora i projektanta.</t>
  </si>
  <si>
    <t>Stavka uključuje sve radove, alat, opremu, materijal do potpune funkcionalne gotovosti stavke prilikom svake nove montaže, demontaže s obzirom na dogovoreni ritam izvođenja radova za svaku pojedinu zonu.</t>
  </si>
  <si>
    <t>Referentne vrijednosti koje uzorak kamena kao Dolit mora zadovoljiti:</t>
  </si>
  <si>
    <t>- kameno opločenje ulica u zoni obuhvata kamenom kao Dolit  ili jednakovrijedan (u tehničkim karakteristikama isti kao kamen ugrađen u Zvonimirovoj ulici), u debljini od min 7cm u mortu/ljepilu/pješćanom tamponu nad ab pločom, s otučenim krajevima, površinske obrade štok/špic, vizualno identične obrade kao kamen hodne plohe izveden u Zvonimirovoj ulici. Obračun u količinama u m2 i m1, do potpune gotovosti stavke, uključivo sav potreban rad, alat, materijal.</t>
  </si>
  <si>
    <t>Čišćenje sve postojeće  i novougrađene kamene obloge pročelja zgrada, stupova i ograda dvorišta u zoni obuhvata, hodnih uličnih površina, pragova sokl-ova, uključivo fuge i radovi na impregnaciji</t>
  </si>
  <si>
    <t>Sve radove izvoditi uz suglasnost investitora, nadzora, projektanta, vlasnika i nadležnog konzervatora. Stavka uključuje sve potrebne radnje, alat, materijal, rezanja, vezna sredstava, opremu, skele i ostalo do potpune gotovosti stavke.</t>
  </si>
  <si>
    <t>Svi uzorci prije ugradnje trebaju biti prihvaćeni od strane projektanta, nadzora, investitora, vlasnika  i nadležnog konzervatora.</t>
  </si>
  <si>
    <t xml:space="preserve">Dobava, izrada i montaža novih i rekonstrukcija postojećih horizontalnih kanala i vertikalnih oluka, kao i dodatno donjih dijelova postojećih vertikalnih oluka u ulici, u raznim oblicima  i materijalima, te izvedba zaštite vertikalnih dijelova oluka u zoni hodne površine ulice od oštećivanjana, a sve nakon dovršetka radova na rekonstrukciji poda ulice. Stavka uključuje radove na demontaži postojećih kanala i oluka u obrađenom segmentu te odvoz na službenu gradsku deponiju koju potvrđuje investitor, te izvođenje novih dijelova uključivo sav potrebni spojni materijal i spojni element prema tlu.  </t>
  </si>
  <si>
    <t>Stavka uključuje i moguću demontažu postojećih info tabli kao i info panoa.</t>
  </si>
  <si>
    <t xml:space="preserve">Stavka uključuje postojeće elemenate opreme kao nadstrešnice, reklame, nazive ulica, kućne brojeve, pultove, stolove, stolice, arle, stupove, stupove s lancima, kante za otpatke, horizontale kanale i vertikalne oluke odvodnje oborinske odvodnje itd. kao i demontažu svih instalacija i opreme na pročeljima zgrada koje omeđuju ulice a koje se uklanjaju u skopu ovog projekta, sve u dogovoru s predstavnicima investitora, nadzora, nadležnih komunalnih službi i tvrtki, te vlasnika zgrada. </t>
  </si>
  <si>
    <t xml:space="preserve">Demontaža i odvoz svih elemenata različitih vrsta opreme-prometne signalizacije (znakovi, stupovi za zaustavljanje prometa, betonske zaštitne "kugle" i sl.) koji se nalaze u zoni obuhvata, sve u dogovoru s nadzorom i investitorom, uključivo i definiranje odlaganja-skladištenja, reparacije i čuvanja demontiranih znakova za ponovnu ugradnju. Stavka uključuje sve potrebne radnje, alat, opremu. </t>
  </si>
  <si>
    <t xml:space="preserve">Sve radove izvoditi uz suglasnost investitora, nadzora, projektanta te nadležnog konzervatora. Stavka uključuje sve potrebne radnje, alat, opremu i skele do potpune gotovosti. </t>
  </si>
  <si>
    <t>Izvođač je u obvezi izraditi prijedlog radioničkog nacrta zaštitne maske koji osigurava sve tehničke uvjete rada uređenja i vodeći računa da se njezinom formom ne umanje tehnička svojstva rada svakog pojedinih uređaja.</t>
  </si>
  <si>
    <t xml:space="preserve">Sve kontrolirati na licu mjesta. </t>
  </si>
  <si>
    <t>Izvođenje instalacije odvoda kondenzata iz vanjskih klima jedinica podžbukno u instalaciju oborinske odvodnje</t>
  </si>
  <si>
    <t>- čvrstoća na tlak u suhom stanju  - max=219MPa, min=85MPa, a.sred.=161MPa)</t>
  </si>
  <si>
    <t>- čvrstoća na tlak nakon 48 ciklusa smrzavanja  - max=219MPa, min=119MPa, a.sred.=170MPa)</t>
  </si>
  <si>
    <t>- čvrstoća na savijanje - a.sred.=10,2MPa)</t>
  </si>
  <si>
    <t>- otpornost kamena oko bušotine sidrenog trna na lom -  a.sred.=3,3kN)</t>
  </si>
  <si>
    <t>- upijanje vode pri atmosferskom tlaku =0,126% (mas)</t>
  </si>
  <si>
    <t>- obujmska masa =2690 kg/m3</t>
  </si>
  <si>
    <t>- gustoća =2720 kg/m3</t>
  </si>
  <si>
    <t>- apsolutna poroznost =1,19% (vol.)</t>
  </si>
  <si>
    <t>- otpornost na smrzavanje i odmrzavanje (25ciklusa)- gubitak mase 0,04% (mas.)</t>
  </si>
  <si>
    <t>- otpornost na habanje - 15,0cm3/50cm2</t>
  </si>
  <si>
    <t>- metalni stupovi s dodacima (lanci i sl.)</t>
  </si>
  <si>
    <t>elementi koji se vraćaju nakon reparacije:</t>
  </si>
  <si>
    <t>elementi koji se vraćaju:</t>
  </si>
  <si>
    <t>elemetni koji se odvoze na gradilišnu/službenu gradsku deponiju:</t>
  </si>
  <si>
    <t>-postojeće podne betonske "kugle"</t>
  </si>
  <si>
    <t>Referentne vrijednosti koje uzorak kamena kao Dolit mora zadovoljiti (u tehničkim karakteristikama isti kao kamen ugrađen na Trgu Bazilike, Trgu Lože i Zvonimirovoj ulici):</t>
  </si>
  <si>
    <t>Ponovna montaža postojećih elemenata, demontiranih ili oštećenih elemenata se izvodi od istog kamena kao originalni kamen ili u alternativi koja je u potpunosti svih karakteristika identična originalu, ukoliko nabava originalnog kamena nije moguća. Izvođač je u obvezi dostaviti uzorke na potvrdu nadležnom konzervatoru, investitoru, nadzoru i vlasniku građevine, a prije početka izvođenja radova.</t>
  </si>
  <si>
    <t>-ZONA 02 (površina cca 135m2)</t>
  </si>
  <si>
    <t>-ZONA 03 (površina cca 740m2)</t>
  </si>
  <si>
    <t>-reklame od različitih materijala postavljene na pročeljima uključivo nosači (1 komplet)</t>
  </si>
  <si>
    <t>-vanjske jedinice split sustava (3 kompleta)</t>
  </si>
  <si>
    <t xml:space="preserve">-cijevi odvoda kondenzata iz postojećih vanjskih jedinica split sustava (3 kompleta) </t>
  </si>
  <si>
    <t>-kamene ploče s nazivom ulice (čišćenje, popravak oštećenja) prije ponovne ugradnje ( 1 komplet)</t>
  </si>
  <si>
    <t>-info oglasni panoi i table (popravak/reparacija oštećenih dijelova, ponovno bojanje) prije ponovne ugradnje (cca 6 kompleta)</t>
  </si>
  <si>
    <t>-kante za otpatke (na kotačima) (cca 2 kompleta)</t>
  </si>
  <si>
    <t>- podni elektroormar (cca 2 kompleta)</t>
  </si>
  <si>
    <t>-arle u sklopu pojednih građevina (cca 1 komplet)</t>
  </si>
  <si>
    <t xml:space="preserve">-cijevi odvoda kondenzata iz postojećih vanjskih jedinica split sustava (2 kompleta) </t>
  </si>
  <si>
    <t>-vanjske jedinice split sustava (2 kompleta)</t>
  </si>
  <si>
    <t>-brojevi kuća-ulaza (popravci/reparacije oštećenih metalnih dijelova, bojanje) prije ponovne ugradnje (cca 3 kompleta)</t>
  </si>
  <si>
    <t>-horizontalni i vertikalni oluci oborinske odvodnje, profili kvadranti, kružni, materijal pocinčani lim, plastični profili, aluminijski profili (cca 108m1)</t>
  </si>
  <si>
    <t>Ulica biskupa Sreća Badurine</t>
  </si>
  <si>
    <t>-kante za otpatke (na kotačima) (cca 1 komplet)</t>
  </si>
  <si>
    <t>-arle u sklopu pojednih građevina (cca 2 komplet)</t>
  </si>
  <si>
    <t>elementi koji se vraćaju/uređuju:</t>
  </si>
  <si>
    <t>-brojevi kuća-ulaza (popravci/reparacije oštećenih metalnih dijelova, bojanje) prije ponovne ugradnje, kao i pločica kategorizacije (cca 7 kompleta)</t>
  </si>
  <si>
    <t>-horizontalni i vertikalni oluci oborinske odvodnje, profili kvadranti, kružni, materijal pocinčani lim, plastični profili, aluminijski profili (cca 133m1)</t>
  </si>
  <si>
    <t>Ulica Brajdica</t>
  </si>
  <si>
    <t xml:space="preserve">-cijevi odvoda kondenzata iz postojećih vanjskih jedinica split sustava (4 kompleta) </t>
  </si>
  <si>
    <t>-vanjske jedinice split sustava (4 kompleta)</t>
  </si>
  <si>
    <t>- metalni stupovi s dodacima (lanci i sl.) (paušal)</t>
  </si>
  <si>
    <t>-brojevi kuća-ulaza (popravci/reparacije oštećenih metalnih dijelova, bojanje) prije ponovne ugradnje (cca 1 komplet)</t>
  </si>
  <si>
    <t>-vanjske jedinice split sustava (cca 1 komplet)</t>
  </si>
  <si>
    <t>-stup javne rasvjete (eventualna zamjena novim u dogovoru s predstavnicima Investitora) ( cca 1 komplet)</t>
  </si>
  <si>
    <t xml:space="preserve">-cijevi odvoda kondenzata iz postojećih vanjskih jedinica split sustava (cca 1 komplet) </t>
  </si>
  <si>
    <t xml:space="preserve">-razni metalni elementi u postojećih ogradnim zidovima (vraćanje definirati s predstavnicima Investitora i vlasnika nekretnine) (cca 3 kompleta) </t>
  </si>
  <si>
    <t>Dalmatinska ulica</t>
  </si>
  <si>
    <t>- podni elektroormar (cca 1 komplet)</t>
  </si>
  <si>
    <t>-poštanski sandučići na ulazima u pojedine prostore (cca 1 komplet)</t>
  </si>
  <si>
    <t>-brojevi kuća-ulaza (popravci/reparacije oštećenih metalnih dijelova, bojanje) prije ponovne ugradnje (cca 7 kompleta)</t>
  </si>
  <si>
    <t>-arle u sklopu pojednih građevina (cca 4 kompleta)</t>
  </si>
  <si>
    <t>-rasvjeta na pročeljima/ogradnim zidovima pojedinih zgrada (cca 3 kompleta)</t>
  </si>
  <si>
    <t>-rasvjeta na pročeljima/ogradnim zidovima pojedinih zgrada (cca 5 kompleta)</t>
  </si>
  <si>
    <t>-kablovi i cijevi vidljivih instalacija (sve vrste-elektroinstalacije, telefonija, vodovod-odvodnja, strojarske instalacije) na pročeljima (paušal)</t>
  </si>
  <si>
    <t xml:space="preserve">-metalni stupići-fiksni sa i bez lanaca  i oni koji se mogu spuštati/podizati </t>
  </si>
  <si>
    <t>-postojeći prometni znakovi (komplet koji čine stup i svi znakovi na njemu) -naziv ulice</t>
  </si>
  <si>
    <t xml:space="preserve">-postojeći prometni znakovi (komplet koji čine stup i svi znakovi na njemu) </t>
  </si>
  <si>
    <t>-podizna rampa za aute</t>
  </si>
  <si>
    <t>Pažljiva demontaža postojećeg  stupa i temelja stupa sa svom fiksiranom opremom, a na koji su danas vezani zračni vodovi elektroinstalacija i telefonije, a nakon što budu izvedene nove elektroinstalacije i instalacije telefonije, te postojeći zračni vodovi nadležne komunalne službe i javnopravna tijela (HEP, HAKOM,HT) se stave službeno van funkcije.</t>
  </si>
  <si>
    <t xml:space="preserve">Stavka uključuje sve potrebne radnje, materijal, alat, opremu, skele do potpune gotovosti stavke, te sve potrebne aktivnosti na zaštiti postojećeg zelenila i opločenja  u konktantnoj zoni stupa i temelja koji se uklanjaju. </t>
  </si>
  <si>
    <t>Sve radove izvoditi uz suglasnost investitora, nadzora, projektanta i vlasnika zemljišta.</t>
  </si>
  <si>
    <t>Pažljiva demontaža postojećih stupova  i temelja sa svom fiksiranom opremom, a na koji su danas vezani zračni vodovi elektroinstalacija i telefonije u pojedinim zonama</t>
  </si>
  <si>
    <t>Provođenje radnji na sveukupnom postojećem biljnom fondu u sklopu pojedinih ulica na javnim i kontaktnim privatnih površinama/vlasništvu.</t>
  </si>
  <si>
    <t xml:space="preserve">Sve radove izvoditi nakon provjere stanja ukupnog biljnog fonda na terenu, sve od strane investitora, nadzora, vrtlarske službe investitora, vlasnika nekretnine i dogovorene dinamike izvođenja pojedinih faza ove stavke. </t>
  </si>
  <si>
    <t>Stavka uključuje i uvrećavanje, ručno odnošenje do vozila, utovar i odvoz otpadnog materijala od rušenja i demontaže na gradski deponij koji potvrđuje investitor, a sve u odgovoru s investitorom, nadzorom i vlasnikom nekretnine.</t>
  </si>
  <si>
    <t>Pažljiva demontaža postojećeg ogradnog zida u zoni crkve (zid na uglu Ulice biskupa Badurine i u Ulice Brajdica) izvedenog od kamenih i betonskih elemenata, uz izvođenje potrebnog čišćenja i odlaganja na privremenu gradilišnu deponiju za ponovnu ugradnju, u dužini od cca 5,00m i visini cca 2,5m</t>
  </si>
  <si>
    <t>Stavka uključuje sve potrebne radnje, materijal, alat, opremu, skele do potpune gotovosti stavke, te sve potrebne aktivnosti na zaštiti kontaktne zone preostalog postojećeg kamenog ogradnog zida i  dijelova vrta/dvorišta crkve Sv.Katarine u konktantnoj zoni dijela zida koji se demontira.</t>
  </si>
  <si>
    <t>Sve radove izvoditi uz suglasnost nadležnog konzervatora, investitora, nadzora, projektanta i predstavnika crkve, uz kontinuirano praćenje izvođenja radova od strane nadležnog arheologa.</t>
  </si>
  <si>
    <t>Pažljiva demontaža postojećeg ogradnog zida u zoni crkve (zapadna strana Ulice Brajdica) izvedenog od kamenih i betonskih elemenata, uz izvođenje potrebnog čišćenja i odlaganja na privremenu gradilišnu deponiju za ponovnu ugradnju, u dužini od cca 27,00m i visini cca 2,5m</t>
  </si>
  <si>
    <t>Stavka uključuje sve potrebne radnje, materijal, alat, opremu, skele do potpune gotovosti stavke, te sve potrebne aktivnosti na zaštiti kontaktne zone preostalog postojećeg kamenog ogradnog zida i  dijelova vrta/dvorišta u konktantnoj zoni dijela zida koji se demontira.</t>
  </si>
  <si>
    <t>Sve radove izvoditi uz suglasnost nadležnog konzervatora, investitora, nadzora, projektanta i vlasnika nekretnine, uz kontinuirano praćenje izvođenja radova od strane nadležnog arheologa.</t>
  </si>
  <si>
    <t>Pažljiva demontaža postojećeg ogradnog zida u zoni k.č.271 k.o.Novalja Nova (zapadna strana Ulice Brajdica) izvedenog od kamenih i betonskih elemenata, uz izvođenje potrebnog čišćenja i odlaganja na privremenu gradilišnu deponiju za ponovnu ugradnju, u dužini od cca 4,00m i visini cca 2,5m</t>
  </si>
  <si>
    <t>Provođenje radnji na sveukupnoj zaštiti svih instalacija (ormara i sl) u pojedinim zonama u sklopu pojedinih ulica na javnim i kontaktnim privatnih površinama/vlasništvu.</t>
  </si>
  <si>
    <t>Provesti radnje na sveukupnoj zaštiti svih instalacija (ormara i sl) u pojedinim zonama u sklopu pojedinih ulica na javnim i kontaktnim privatnih površinama/vlasništvu, a kako bi se u isti trenutak osigurala nesmetana mogućnost izvođenja radova.</t>
  </si>
  <si>
    <t xml:space="preserve">Sve radnje izvoditi u dogovoru s nadležnim komunalnim službama Grada Novalje. </t>
  </si>
  <si>
    <t xml:space="preserve">Sve radove izvoditi nakon provjere stanja na terenu, sve od strane investitora, nadzora, komunalnih službi Grada Novalje, vlasnika nekretnine i dogovorene dinamike izvođenja pojedinih faza ove stavke. </t>
  </si>
  <si>
    <t>Stavka uključuje i utovar i odvoz otpadnog materijala na gradski deponij koji potvrđuje investitor, a sve u odgovoru s investitorom, nadzorom i vlasnikom nekretnine kao i nadležnim konzervatorom.</t>
  </si>
  <si>
    <t xml:space="preserve">Iskop, prekopavanje i zasipavanje kvalitetnom mješavinom zemlje za zasađene biljke u zelenim površinama u zonama ulica </t>
  </si>
  <si>
    <t>Obračun po kompletu pojedine zelene površine:</t>
  </si>
  <si>
    <t>Iskop, prekopavanje i zasipavanje kvalitetnom mješavinom zemlje za zasađene biljke, uključivo potrebno niveliranje, uz izvođenje svog potrebnog prihranjivanja tla. Stavka uključuje sav potreban materijal, alat, opremu do potpune gotovosti stavke.</t>
  </si>
  <si>
    <t>Fugiranje kamenog dijela pročeljnih zidova zgrade nakon otucanja postojeće žbuke i fuga, a obvezno u zoni kontakta hodne plohe i zida</t>
  </si>
  <si>
    <t>Rekonstrukcija postojećih keramičkih pragova i pragova izvedenih od tavela, izvedbom nove podne obloge uključivo i sokl od istih keramičkih pločica/tavela</t>
  </si>
  <si>
    <t>Dobava materijala i polaganje poda-pragova podnim keramičkim pločicama/tavelama u dimenzijama kao postojeće u ostalom dijelu ulaznog prostora,  ljepljenjem/morat/pjesak na prethodno izvedeni cementni estrih. Polaganje keramičkim pločicama/tavela u boji, uzorku i veličini po izboru projektanta, investitora i vlasnika zgrade. U cijenu m2 opločenja uračunati plastični križići, dilatacijski profili, uglovni profili, te fugiranje svih sljubnica u boji prema odabiru (fuga min1,0 mm ispunjena masom za fugiranje kao epoxy fuga ceresit CM 43 ili u jednakovrijednoj ponudi), te sokl od istih keramičkih pločica/tavela. Po završetku polaganja pod oprati. Keramika/tavele obavezno mora biti protuklizna i protukiselinska s atestima, R12.</t>
  </si>
  <si>
    <t xml:space="preserve">Podloga na pozicijama ugradnje keramičkih pločica/tavela mora se prilikom izvedbe prilagoditi debljini odabranih keramičkih pločica/tavela. </t>
  </si>
  <si>
    <t>-horizontalni i vertikalni oluci oborinske odvodnje, profili kvadranti, kružni, materijal pocinčani lim, plastični profili, aluminijski profili (cca 61m1)</t>
  </si>
  <si>
    <t>-horizontalni i vertikalni oluci oborinske odvodnje, profili kvadranti, kružni, materijal pocinčani lim, plastični profili, aluminijski profili (cca 110m1)</t>
  </si>
  <si>
    <t>Kamenu oblogu izvesti u istom principu kao u Zrinsko-Frankopanskoj i Zvonimirovoj ulici, u skokovima, na mjestima gdje visina sokla ne smije na najnižoj točki (kod kosih ulica) manji od cca 50cm.</t>
  </si>
  <si>
    <t xml:space="preserve">Dobava materijala i izvedba kamene obloge, od kamena kao Dolit ili jednakovrijedan, štokovanim kamenim pločama, dimenzija: slx50-80,0 cm, debljine, d=4,0 cm, u cementnom mortu. Kompletno s fugiranjem sljubnica fugirnom masom, (max širine sljubnica 1,0 cm). Štokovanje zida u odnosu 20:80 u odnosu grubo:fino štokovani kamen, s time da se grubo štovani dio ugrađuje u donjem dijelu zida. Po završetku oblaganja površine oprati. Sve prema uzorku i detalju koji potvrđuju investitor, nadzor i projektant. </t>
  </si>
  <si>
    <t>Kamena obloga na razini prizemlja na dijelu zgrada u zoni obuhvata-sokl</t>
  </si>
  <si>
    <t>Izrada, dobava i ugradnja kamene obloge oko ormara elektroinstalacija i telefonije u zoni ulica</t>
  </si>
  <si>
    <t>Izrada, dobava i ugradnja kamene obloge oko ormara elektroinstalacija i telefonije u zoni ulica od kamena kao što je obloga rubnih zidova zone ulica, klesani kamen ( u koršu 25cmxslobodno, s vidljvim fugama max 1,0cm).</t>
  </si>
  <si>
    <t>Svi uzorci prije ugradnje trebaju biti prihvaćeni od strane projektanta, nadzora, investitora, vlasnika nekretnina, predstavnika komunalnih službi i nadležnog konzervatora.</t>
  </si>
  <si>
    <t>Sve radove izvoditi uz suglasnost od strane projektanta, nadzora, investitora, vlasnika nekretnina, predstavnika komunalnih službi i nadležnog konzervatora.. Stavka uključuje sve potrebne radnje, alat, materijal, rezanja, vezna sredstava, opremu, skele i ostalo do potpune gotovosti stavke.</t>
  </si>
  <si>
    <t xml:space="preserve">Obračun po kompletu obloge pojedinih ormara: </t>
  </si>
  <si>
    <t>Izrada, dobava i montaža dvokrilnih vrata u novom zidu ispred postojećih elektroormara od inox-a AISI 316 (V4A), u mat izvedbi,  uključivo spajanje na izjednačenje potencijala, te sav metalni nosivi dio konstrukcije vrata, te spojni i pričvrsni materijal. Stavka uključuje sav potreban rad, materijal, alat, okov, brave i sve neophodno do potpune gotovosti stavke. Prije početka izvođenja radova izvođač je u obavezi dostaviti radionički nacrt na ovjeru investitoru, nadzoru, projektantu i prdstavniku HEP-a i HT-a.</t>
  </si>
  <si>
    <t>-dvokrilna vrata ukupne dimenzije - 130x130cm</t>
  </si>
  <si>
    <t xml:space="preserve">Sve radove izvoditi uz suglasnost investitora, nadzora, projektanta i vlasnika građevine. Stavka uključuje sve potrebne radnje, materijal, alat, opremu i skele do potpune gotovosti. </t>
  </si>
  <si>
    <t xml:space="preserve">Izvođenje svih potrebnih radnji na državanju postojećeg niskog, grmolikog i visokog zelenila u zoni obuhvata. Stavka uključuje sve potrebne radnje, alat, materijal, opremu, skele/ljestve, prihvaljivanje i sve ostale vrtlarske radnje do potpune gotovosti stavke. </t>
  </si>
  <si>
    <t xml:space="preserve">Obračun po kompletu zelenih površina koje se tretiraju: </t>
  </si>
  <si>
    <t xml:space="preserve">Sve radnje izvoditi u dogovoru s vrtlarskom službom investitora i vlasnikom nekretnine. </t>
  </si>
  <si>
    <t>Izrada, dobava i montaža oglasnih panoa -infopunkt</t>
  </si>
  <si>
    <t>Izrada, dobava i montaža novih oglasnih panoa-infopunkt koji se definiraju prema projektnom zadatku Investitora, predstavnika Turističke zajednice, a uz suglasnost nadležnog konzervatora.</t>
  </si>
  <si>
    <t>Sanacija postojećih demontiranih znakova vertikalne prometne signalizacije u pojedinim zonama i njihovo vraćanje na iste pozicije, a sve prema odluci nadležnog komunalnog poduzeća Grada Novalje.</t>
  </si>
  <si>
    <t xml:space="preserve">Za metalne ograde, potrebno je izvršiti sve potrebne radnje na saniciji ograda (uključivo eventualno potrebnu demontažu i odvoz u radionicu za izvođenje popravka), te svi radovi na ponovnoj montaži-ugradnji. Primijeniti sve potrebne slojeve boja, zaštitnih premaza i sl. za potpunu funkcionalnu gotovost stavke. </t>
  </si>
  <si>
    <t>Obračun po m2 zida-ograde:</t>
  </si>
  <si>
    <t>Izvođenje instalacije odvodnje kondenzata iz vanjskih klima jedinica na razinu ulice i spajanje direktno na instalaciju oborinske odvodnje, izvođenjem u pripremljene "šliceve" prije žbukanja pročelja, odnosno izvođenja završne kamene obloge pločelja.</t>
  </si>
  <si>
    <t>Obračun po kompletu svih elemenata za pojedine zone:</t>
  </si>
  <si>
    <t xml:space="preserve">Stavka uključuje postojeće elemente opreme kao reklame, arle, stupove, stupove s lancima, kante za otpatke, sve u dogovoru s predstavnicima investitora, nadzora, nadležnih komunalnih službi i tvrtki, te vlasnika zgrada. </t>
  </si>
  <si>
    <t>Sanacija postojećih oluka odvodnje oborinske vode koji su izvedeni unutar pročelja zgrada i ograda balkona/terasa</t>
  </si>
  <si>
    <t>Izrada, dobava i ugradnja dijelova vertikalnog i horizontalnog oluka odvodnje oborinske vode na pročeljima kod koji su oluci u donjoj zoni pročelja izvedeni skriveni u zidu zgrade, odnosno punih ograda balkona/terasa koji su vidljivi na pročeljima, sve kao postojeći.</t>
  </si>
  <si>
    <t>Obračun po kompletu pojedine vertikale-horizontale:</t>
  </si>
  <si>
    <t>Sanacija postojećih "nadstrešnica" na pročeljima pojedinih zgrada od punog materijala (beton ili opeka) pokrivenih kupama,a uvidom na lokaciji u trenutku radova će ih biti potrebne sanirati/reparirati</t>
  </si>
  <si>
    <t>Sanacija postojećih ogradnih zidova i metalnih ograda u zoni pojedinih ulica, koji nisu obrađeni u ostalim stavkama troškovnika, a uvidom na lokaciji u trenutku radova će ih biti potrebne sanirati/reparirati</t>
  </si>
  <si>
    <t xml:space="preserve">Izvođenje radova rekonstrukcije postojećih "nadstrešnica" na pročeljima pojedinih zgrada od punog materijala (beton ili opeka) pokrivenih kupama u zoni pojedinih ulica obuhvata, sve prema tehnologiji koju trebaju prezentirati predstavnici Izvođača i koju potvrđuju investitor, nadzor, projektant i nadležni konzervator, a što potvrđuje izvođač svojom tehnologijom izvođenja i garancijom za izvedene radove.  </t>
  </si>
  <si>
    <t xml:space="preserve">Izvođenje radova rekonstrukcije postojećih ogradnih zidova i metalnih ograda u zoni pojedinih ulica obuhvata, na način da se izvede žbukanje punog dijela ogradnog zida ili da se izvede kamena obloga zida (od kamenih štokovanih ploča dim. 25-30xslobodno x3cm) i ugradnja kamene poklopnice (dimenzija prilagođena širini zida (cca 45 i više)xslobodnox8cm, s dvije okapnice i zaobljenim vidljivim rubovima na građevinskom ljepilu, kamen štokovan, svi bridovi zaobljeni, sve prema uzorku koji dostavlja izvođač i kojeg potvrđuju investitor, nadzor, projektant i nadležni konzervator, a kamena obloga i poklopnice se izvode s sidrima od inox-a ASII316 u epoxy smoli, 2 sidra po m1 poklopnice, odnosno u pojedinim redu obloge zida (ovisno i visini zida) što potvrđuje izvođač svojom tehnologijom izvođenja i garancijom za izvedene radove.  </t>
  </si>
  <si>
    <t>Obračun po m1 "nadstrešnice":</t>
  </si>
  <si>
    <t>Izvođenje svih potrebnih radova sanacije postojećih balkona na pojedinim zgradama u zonama obuhvata</t>
  </si>
  <si>
    <t>Stavka uključuje sve potrebne radove na demontaži svih dijelova balkona koji su u postojećem stanju problematični i koje bi stoga trebalo sanirati, rekonstruirati (završna podna obloga, hidroizolacija, ograda, ab ploča, ostali slojevi podne konstrukcije, itd.).</t>
  </si>
  <si>
    <t xml:space="preserve">Obračun po kompletu pojedinog balkona. </t>
  </si>
  <si>
    <t>Sve radove izvoditi uz suglasnost investitora, nadzora, projektanta, vlasnika/predstavnika crkve i nadležnog konzervatora. Stavka uključuje sve potrebne radnje, alat, materijal, rezanja, vezna sredstava, opremu, skele i ostalo do potpune gotovosti stavke.</t>
  </si>
  <si>
    <t>-ZONA 03 (cca 5,0x2,5m)</t>
  </si>
  <si>
    <t xml:space="preserve">Izvođenje radova rekonstrukcije postojećeg ogradnog zidova, parapetne visine (korš kamena kao postojeći na ostalom dijelu zida/ograde), ab stupova s oblogom kamena (štokovani), kamene poklopnice i kamene faše ispod poklopnice (rezani/pilani) i metalne-kovane ograde, sve od istog kamena i istih dimenzija i vrste završne obrade kao ogradni zid na ostalom dijelu zida/međe kompleksa crkve Sv.Katarine i Ulice biskupa Badurine, sve prema uzorku koji dostavlja izvođač i kojeg potvrđuju investitor, nadzor, projektant, predstvnik crkve i nadležni konzervator, a kamena obloga i poklopnice se izvode s sidrima od inox-a ASII316 u epoxy smoli, 2 sidra po m1 poklopnice, odnosno u pojedinim redu obloge zida (ovisno i visini zida) što potvrđuje izvođač svojom tehnologijom izvođenja i garancijom za izvedene radove.  </t>
  </si>
  <si>
    <t xml:space="preserve">Nedostaju količinu kamena nadomjesiti kamenom kvalitete kao postojeći, a prema uzorku koji potvrđuje nadzor i nadležni konzervator. </t>
  </si>
  <si>
    <t>-ZONA 03 (cca 27,0x2,5m)</t>
  </si>
  <si>
    <t>Napomena:</t>
  </si>
  <si>
    <t>-ZONA 03 (cca 4,0x2,5m)</t>
  </si>
  <si>
    <t xml:space="preserve">Izvođenje radova rekonstrukcije postojećeg ogradnog zidova, visine kao postojeći koji je razgrađen, sve od istog kamena i istih dimenzija i vrste završne obrade kao osnovni zid (žbukan), sve prema uzorku koji dostavlja izvođač i kojeg potvrđuju investitor, nadzor, projektant, predstavnik vlasnika čestice i nadležni konzervator. Koristiti isti kamen koji je nakon razgradnje postojećeg zida odložen na gradilišnu deponiju i očišćen i pripremnjen za ponovnu ugradnju. </t>
  </si>
  <si>
    <t>Sve radove izvoditi uz suglasnost investitora, nadzora, projektanta, vlasnika/predstavnika vlasnika čestice i nadležnog konzervatora. Stavka uključuje sve potrebne radnje, alat, materijal, rezanja, vezna sredstava, opremu, skele i ostalo do potpune gotovosti stavke.</t>
  </si>
  <si>
    <t xml:space="preserve">Obračun po kompletu ukupne zone zida/ograde uključivo svi dijelovi (puni donji dio-nosivi dio (ab beton+kamen), stupovi-(ab beton+kamena obloga), metalna-kovana ograda) i vraćanja u prvobitno stanje zelene površine uz zid: </t>
  </si>
  <si>
    <t xml:space="preserve">Obračun po kompletu ukupne zone zida/ograde uključivo svi dijelovi (puni donji dio-nosivi dio (ab beton+kamen), završna obrada-žbuka) i vraćanja u prvobitno stanje zelene površine uz zid: </t>
  </si>
  <si>
    <t xml:space="preserve">-u stavci ponuditi i mogućnost završne obloge zida i vrha zida kamenim pločama, završna obrada-štovano kao kamena obloga na dijelu ogradnog zida-stupovima kompleksa crkve u Ulici biskupa Badurine. </t>
  </si>
  <si>
    <t>Izrada punih vrata od mat inox-a AISI 316 u novom kamenom zidu koji se kao obloga izvode oko postojećih slobodnostojećih elektroormara i ormara telefonije, sa svim potrebnim rešetkama za ventiliranje, okovom, bravama i kvakama, kao i završnom strukturiranom površinskom obradom.</t>
  </si>
  <si>
    <t xml:space="preserve">Izvođenje radova rekonstrukcije postojećeg ogradnog zidova, visine kao postojeći koji je razgrađen, sve od istog kamena i istih dimenzija i vrste završne obrade kao osnovni zid-žbukan  kompleksa crkve Sv.Katarine i Ulice Brajdica, sve prema uzorku koji dostavlja izvođač i kojeg potvrđuju investitor, nadzor, projektant, predstavnik crkve i nadležni konzervator. Koristiti isti kamen koji je nakon razgradnje postojećeg zida odložen na gradilišnu deponiju i očišćen i pripremnjen za ponovnu ugradnju. </t>
  </si>
  <si>
    <t>Izrada, dobava i ugradnja elemenata ogradnog zida na dijelu koji je razgrađen radi pitanja stabilnosti, u visini kao ogradni zid na preostalom dijelu u Ulici biskupa Badurine (zid na uglu Ulice biskupa Badurine i Ulice Brajdica) za dio radova koji ne obuhvaća radove definirane troškovnikom konstrukcije</t>
  </si>
  <si>
    <t>Izrada, dobava i ugradnja elemenata ogradnog zida na dijelu koji je razgrađen, u zoni crkve (zapadna strana Ulice Brajdica) u visini kao postojeći ogradni zid koji je razgrađen radi pitanja stabilnosti, za dio radova koji ne obuhvaća radove definirane troškovnikom konstrukcije</t>
  </si>
  <si>
    <t>Izrada, dobava i ugradnja elemenata ogradnog zida na dijelu koji je razgrađen, u zoni k.č.271 k.o.Novalja Nova  (zapadna strana Ulice Brajdica) u visini kao postojeći ogradni zid koji je razgrađen radi pitanja stabilnosti, za dio radova koji ne obuhvaća radove definirane troškovnikom konstrukcije</t>
  </si>
  <si>
    <t>Pažljiva demontaža postojećeg ogradnog zida u zoni crkve (zid na uglu Ulice biskupa Badurine i u Ulice Brajdica) izvedenog od kamenih i betonskih elemenata, za dio radova koji ne obuhvaća radove definirane troškovnikom konstrukcije.</t>
  </si>
  <si>
    <t>Pažljiva demontaža postojećeg ogradnog zida u zoni crkve (zapadna strana Ulice Brajdica) izvedenog od kamenih i betonskih elemenata, za dio radova koji ne obuhvaća radove definirane troškovnikom konstrukcije.</t>
  </si>
  <si>
    <t>Pažljiva demontaža postojećeg ogradnog zida u zoni k.č.271 k.o.Novalja Nova (zapadna strana Ulice Brajdica) izvedenog od kamenih i betonskih elemenata, za dio radova koji ne obuhvaća radove definirane troškovnikom konstrukcije.</t>
  </si>
  <si>
    <t>ZEMLJANI RADOVI i BETONSKI RADOVI:</t>
  </si>
  <si>
    <t xml:space="preserve">Stavka uključuje sve potrebne radnje, alat, opremu i materijal za izvođenje provjere čvrstoće tla s izradom potrebne atestne dokumentacije (obveza izvođača) i izvođenje svih geodetskih radova za iskolčenje mjesta ugradnje stupova. </t>
  </si>
  <si>
    <t>Obračun po m3 iskopanog materijala u sraslom stanju po idealnom presjeku u što su uključeni svi ostali definirani radovi do potpune funkcionalnosti stavke:</t>
  </si>
  <si>
    <t>Iskop rova, planiranje dna temelja i izrada posteljice za temelje, za elektroinstalaciju NN energetski razvod i razvod javne rasvjete, a  uključuje glavnu trasu, odvode od glavne trase do pojedinih kućnih priključaka i temelje stupova javne rasvjete, kao i ugradnju zdenaca</t>
  </si>
  <si>
    <t xml:space="preserve">Iskop rova za elektroinstalaciju NN energetski razvod,  razvod javne rasvjete, a  uključuje glavnu trasu, odvode od glavne trase do pojedinih kućnih priključaka i temelje stupova javne rasvjete, kao i ugradnju zdenaca u svim kategorijama materijala, s planiranjem dna kanala s točnošću +/- 3 cm, mehanički i ručni iskop.
Dubina i širina iskopa prema detalju polaganja instalacije u kanal prema konačnom dogovoru predstavnika nadležnih komunalnih tvrtki i predstavnika Investitora.
</t>
  </si>
  <si>
    <t>U jediničnoj cijeni obuhvaćen je iskop tla u ukupnoj duljini rova, sva potrebna razupiranja, crpljenje vode, nabijanje tla motornim nabijačem, privremeno odlaganje materijala iz iskopa na gradilišnu deponiju, utovar i odvoz viška materijala na službeno gradsko odlagalište i čišćenje terena u pojasu rova nakon dovršenja radova, do potpune gotovosti stavke.</t>
  </si>
  <si>
    <t xml:space="preserve">Iskopani materijal odložiti min. 1,0 m od ruba iskopa s jedne strane i odvojiti krupniji materijal od sitnijeg (veličina zrna do 10 cm), a sve u dogovoru s nadzorom i investitorom. Iskop rova širine 40cm pri dnu, 50cm pri vrhu, a dubine 80cm, odnosno u dimenzijama potrebne veličine pojedinih elemenata opreme koji se ugrađuju, uključivo temelji. </t>
  </si>
  <si>
    <t xml:space="preserve">Iskop rova za DTK instalaciju u svim kategorijama materijala, s planiranjem dna kanala s točnošću +/- 3 cm, mehanički i ručni iskop.
Dubina i širina iskopa prema detalju polaganja instalacije u kanal prema konačnom dogovoru predstavnika nadležnih komunalnih tvrtki i predstavnika Investitora.
Iskopani materijal odložiti min. 1,0 m od ruba iskopa s jedne strane i odvojiti krupniji materijal od sitnijeg (veličina zrna do 10 cm), a sve u dogovoru s nadzorom i investitorom. Iskop rova širine 40cm pri dnu, 50cm pri vrhu, a dubine 80cm. 
</t>
  </si>
  <si>
    <t xml:space="preserve">Zatrpavanje izvesti u slojevima i sabiti na traženu nosivost kako ne bi došlo do naknadnog slijeganja (u slojevima bez nabijanja i s nabijanjem). 
Gornja kota zatrpavanja ovisi o potrebnoj površinskoj obradi terena.
Za ispunu rova iznad posteljice upotrijebiti nabijeni znani kameni granulat granulacije 0-32mm. Ukoliko u iskopu nema dovoljno odgovarajućeg materijala, izvoditelj ga mora dovesti s pozajmišta, što je uključeno u jediničnu cijenu stavke.
Zatrpavanje izvoditi u slojevima od 15-20 cm, uz polijevanje vodom. Materijal se zbija oprezno, ručno ili laganim sredstvima za sabijanje tla, kako ne bi došlo do oštećenja instalacije. 
Jedinična cijena stavke uključuje sav potreban rad, materijal, sredstva i transporte za izvedbu opisanog rada. Pješćana posteljica je obrađena u troškovniku elektroprojekta
</t>
  </si>
  <si>
    <t>Izrada temelja za stup visine do 5m</t>
  </si>
  <si>
    <t>Izrada temelja za stup isinie do 5,0m, prema statičkom proračunu uključivo izrada i dostava statičkog proračuna za odgovarajuću zonu vjetra, sve prema konačno odabranom tehnološkom rješenju stupa. Izrada svega prethodno navedenog u obvezi je izvođača.</t>
  </si>
  <si>
    <t>Planirati razred betona C30/37, uz sastav betona minimalna količina cemeneta 350kg/m3, minimalni zaštitni sloj mora biti 5cm, vodocementni faktor mora biti već od 0,6, dodatak specijalnih aditiva (prema posebnoj recepturi).</t>
  </si>
  <si>
    <t>U temelj treba ugraditi sidrene vijke, PVC cijevi 80mm za uvod kabela kroz temelj te niveliranje gornje plohe cementnim mortom. Završiti gornju ploh cementnim mortom. Ukupni volumen betona iznosi cca 0,6m3.</t>
  </si>
  <si>
    <t>Obračun po kompletu ugrađenog stupa.</t>
  </si>
  <si>
    <t>komp.</t>
  </si>
  <si>
    <t>Izvedba građevinkih radova za ugradnju zdenca instalacija javne rasvjete</t>
  </si>
  <si>
    <t>Stavka uključuje iskop rupe za tipsko reviziono okno dim 0,8x0,8m i dubine 1,0m.</t>
  </si>
  <si>
    <t>Nakon izvedbe izrade revizionog okna tlo nabiti motornim nabijačem, a višak zemlje odložiti na privremenu gradilišnu deponiju za ponovnu ugradnju.  Ukupni volumen iskopa za pojedino okno iznosi 0,64m3.</t>
  </si>
  <si>
    <t>Obračun po kompletu svih svih potrebnih radova za izvođenje/ugradnju  pojedinog zdenca.</t>
  </si>
  <si>
    <t>Ukupni volumen iskopa za pojedini temelj stupa (stup visine do 5,0m) je 0,8m3.</t>
  </si>
  <si>
    <t>Obračun po m3 iskopanog materijala u sraslom stanju po idealnom presjeku u što su uključeni svi ostali definirani radovi uključivo izrada posteljice do potpune funkcionalnosti stavke:</t>
  </si>
  <si>
    <t>Zatrpavanje rova za elektroinstalaciju NN energetski razvod  i razvod javne rasvjete, a  uključuje zonu glavne trase, zone oko zdenaca, temelja i odvoda od glavne trase do pojedinih kućnih priključaka</t>
  </si>
  <si>
    <t>UKUPNO ZEMLJANI RADOVI i BETONSKI RADOVI:</t>
  </si>
  <si>
    <t>ZEMLJANII RADOVI i BETONSKI RADOVI:</t>
  </si>
  <si>
    <t xml:space="preserve">Stavka uključuje sve potrebne radnje, alat, opremu i materijal za izvođenje provjere čvrstoće tla s izradom potrebne atestne dokumentacije (obveza izvođača) i izvođenje svih geodetskih radova za iskolčenje mjesta ugradnje pojedinih stupova. </t>
  </si>
  <si>
    <t xml:space="preserve">Stavka uključuje sve potrebne radnje, alat, opremu i materijal za izvođenje provjere čvrstoće tla s izradom potrebne atestne dokumentacije (obveza izvođača) i izvođenje svih geodetskih radova za iskolčenje trase ugradnje instalacija. </t>
  </si>
  <si>
    <t>Obračun po m3 ugrađenog pijeska u zbijenom stanju  u što su uključeni svi ostali definirani radovi do potpune funkcionalnosti stavke:</t>
  </si>
  <si>
    <t>Obračun po m3 ugrađenog materijala u što su uključeni svi ostali definirani radovi do potpune funkcionalnosti stavke:</t>
  </si>
  <si>
    <t xml:space="preserve">Stavka uključuje sav potreban rad, alat, materija, skele l i sve ostalo potrebno za izvođenje stavke do potpune gotovosti. </t>
  </si>
  <si>
    <t>Potrebno je osigurati nepristupačnost nezaposlenima u prostor obuhvata, veličine cca 1100 m2.</t>
  </si>
  <si>
    <t>Dobava i izrada morta za fugiranje kamenog dijela pročeljnog zida zgrade u istom materijalu i sastavu kao i fuge koje nisu bile oštećene te nisu treba biti sanirane-čišćene uz dodatak SN veze što je uključeno u cijenu. Izvoditi u potpunosti po uputama i tehnologiji odabranog proizvođača i uz suglasnost nadležnog konzervatora i nadzora. Uključivo prethodno čišćenje i ispuhivanje ploha i reški, vlaženje ploha. Visina rada do 5,0 m.</t>
  </si>
  <si>
    <r>
      <rPr>
        <b/>
        <sz val="11"/>
        <rFont val="Calibri"/>
        <family val="2"/>
        <charset val="238"/>
        <scheme val="major"/>
      </rPr>
      <t xml:space="preserve">Za sve nove kamenarske radove (zidovi, pročelja, ograde i sl) koristiti kamen kvalitete kao Brački kamen ili jednakovrijedan, a za opločenje ulica u svim zonama koristiti kamen kvalitete kao Dolit  ili jednakovrijedan. Za sve radove kamenarskih radova na postojećim elementima kamena koristiti isti kamen kao postojeći </t>
    </r>
    <r>
      <rPr>
        <sz val="11"/>
        <rFont val="Calibri"/>
        <family val="2"/>
        <charset val="238"/>
        <scheme val="major"/>
      </rPr>
      <t xml:space="preserve">
</t>
    </r>
  </si>
  <si>
    <t>Ponovna ugradnja ranije demontiranih postojećih ploča, a u slučaju da postojeće ploče budu oštećene, onda dobava i izvedba zamjenskih dijelova kamene obloge, od kamena i u dimenzijama istim kao na ostalom dijelu pročelja što potvrđuju investitor, nadzor, vlasnik zgrade. Po završetku oblaganja površine oprati. Sve prema uzorku i detalju koji potvrđuju investitor, nadzor i projektant. Sve radove izvoditi uz suglasnost investitora, nadzora, projektanta i vlasnika zgrade. Stavka uključuje sve potrebne radnje, alat, materijal, rezanja, vezna sredstava, opremu, skele i ostalo do potpune gotovosti stavke.</t>
  </si>
  <si>
    <t>Izrada svih potrebnih radnji za reparaciju postojećih kamenih pragova, vanjskih stepenica i podesta ili izvođenje novih kamenih pragova, vanjskih stepenica i podesta, različitih dimenzija na razini prizemlja u pojedinim zgradama u ulici u odnosu na nivelete novog opločenja ulice. U slučaju da postojeći kameni budu oštećeni u tijeku izvođenja radova na ulici, onda dobava i izvedba zamjenskih dijelova, od kamena i dimenzija  istih kao postojeći prag što potvrđuju investitor, nadzor, vlasnik zgrade.</t>
  </si>
  <si>
    <t>Dobava materijala i postavljanje kamenih poklopnica zidova od kamena kao Dolit ili jednakovrijednog na postojećih ogradama dvorišta u zoni obuhvata. Izvode se s dvije okapnice i zaobljenim vidljivim rubovima, okvirne dimenzije 55cmx10,0cmxslobodno, na građevinskom ljepilu. Kamen štokovan, svi bridovi zaobljeni, sve prema uzorku kojeg potvrđuju investitor, nadzor i projektant kao i vlasnik nekretnine. Poklopnice se izvode s sidrima od inox-a ASII316 u epoxy smoli, 2 sidra po m1 poklopnice. Sve mjere kontrolirati na licu mjesta.</t>
  </si>
  <si>
    <t>Izvođenje radova na sanaciji postojećih kamenih ploča s nazivima ulica ili izvođenje novih ukoliko su postojeće previše oštećene za sanaciju, u svim karakteristikama, formi, odabranom materijalu i načinu pisanja slova kao postojeće ploče s nazivima ulica. Dimenzije ploča cca 30x60x4,0cm, fine pjeskarene. Sve prema uzorku koji potvrđuje investitor, nadzor i projektant. Stavka uključuje sav potreban rad, alat i materijal za fiksiranje ploče na točnu lokaciju smještaja koja će biti definirana u dogovoru s nadležnim komunalnim službama Grada Novalje i projektantom.</t>
  </si>
  <si>
    <t>16.</t>
  </si>
  <si>
    <t xml:space="preserve">Stavka uključuje sav potreban materijal, rad, alat, opremu, ljestve, skele do potpune gotovosti stavke. </t>
  </si>
  <si>
    <t>Provođenje radova na pažljivoj demontaži postojeće metalne ograde na granici-ogradnom zidu ulice Biskupa Srećka Badurine i prostora crkve Sv.Katarine</t>
  </si>
  <si>
    <t xml:space="preserve">Sve radove izvoditi nakon provjere stanja na terenu, sve od strane investitora, nadzora, komunalnih službi Grada Novalje, predstavnika crkve i dogovorene dinamike izvođenja pojedinih faza ove stavke. </t>
  </si>
  <si>
    <t xml:space="preserve">Pažljiva demontaža postojeće metalne ograde koja je izvedena u "poljima" između  pojedinih betonsko/kamenih stupova ogradnog zida ulice Biskupa Srećka Badurine i prostora crkve Sv.Katarine, a posebno onih "polja"koja su oštećena i slabog stanja, te odlaganje demontiranih elemenata na gradilišnu deponiju u dogovoru s predstavnicima investitora, nadzora i predstavnika crkve, za izvođenje potrebnih radnji sanacije i reparacije za ponovnu ugradnju. </t>
  </si>
  <si>
    <t xml:space="preserve">Stavka uključuje i demontažu svih elemenata različitih vrsta materijala (metalni elementi-razne vrste metala, kamen, beton i sl.) koji sa elementima ograde čine funkcionalnu cjelinu, a stavka uključuje i sve radove potrebne reparacije, čuvanja i zaštite svih demontiranih elemenata (ograda, kameni elementi, betonski elementi i drugi) za ponovnu ugradnju. </t>
  </si>
  <si>
    <t xml:space="preserve">-u stavci ponuditi mogućnost završne obloge zida i vrha zida kamenim pločama, završna obrada-štovano kao kamena obloga na dijelu ogradnog zida-stupovima kompleksa crkve u Ulici biskupa Badurine. </t>
  </si>
  <si>
    <t xml:space="preserve">Obračun po kompletu ukupne zone zida/ograde uključivo svi dijelovi (puni donji dio-nosivi dio (ab beton+kamen), stupovi-(ab beton+kamena obloga), metalna-kovana ograda) i vraćanja u prvobitno stanje zelene površine uz zid nakon dovšetka izvođenja radove stavke: </t>
  </si>
  <si>
    <t>-ZONA 03 (cca 75m')</t>
  </si>
  <si>
    <t>Izrada, dobava i ugradnja, odnosno rekonstrukcija i vraćanje u prvobitno stanje kamenih elemenata ogradnog zida na dijelu gdje je potrebno demontirati postojeću metalnu ogradu zone ogradnog zida između ulice Biskupa Srećka Badurine i crkve Sv.Katarine.</t>
  </si>
  <si>
    <t xml:space="preserve">Izvođenje radova rekonstrukcije postojećih elemenata ogradnog zidova, što uključuje parapetne visine (korš kamena kao postojeći na ostalom dijelu zida/ograde), ab stupove s oblogom kamena (štokovani) i monolitne kamene stupove, kamene poklopnice i kamene faše ispod poklopnice (rezani/pilani) i metalne-kovane ograde, sve korištenjem postojećih kamenih elemenata koje će biti potrebno demontirati tijekom demontaže elemenata postojeće metalne ograde. </t>
  </si>
  <si>
    <t xml:space="preserve">Oštećene i nedostajuće dijelove potrebno je zamjeniti ugradnjom elemenata od istog kamena i istih dimenzija i vrste završne obrade kao postojeći dijelovi ogradnog zida koji će se trebati demontirati radi potrebne sanacije metalne ograde zida/međe kompleksa crkve Sv.Katarine i Ulice Biskupa Srećka Badurine. </t>
  </si>
  <si>
    <t>Sanacija, reparacija i ponovna ugradnja postojeće demontirane metalne ograde po pojedinim "poljima"  zone ogradnog zida između ulice Biskupa Srećka Badurine i crkve Sv.Katarine, uključivo sanacije, reparacije svih oštećenja.</t>
  </si>
  <si>
    <t xml:space="preserve">Izvođenje potrebnih radnji sanacije i reparacije postojećih demontiranih "polja" metalne ograde, a posebno onih koja su oštećena i slabog stanja i ponovna ugradnja sveukupne ograde. Stavka uključuje i demontažu svih elemenata različitih vrsta opreme koja se nalazi na postojećoj ogradi, te reparacije i čuvanje demontiranih elemenata opreme za ponovnu ugradnju. </t>
  </si>
  <si>
    <t>Oštećene i nedostajuće dijelove potrebno je zamjeniti ugradnjom elemenata od istog materijala, istih dimenzija i vrste završne obrade kao postojeći dijelovi na preostalom dijelu ograde, sve prema uzorku koji dostavlja izvođač i kojeg potvrđuju investitor, nadzor, projektant, predstavnik crkve i nadležni konzervator</t>
  </si>
  <si>
    <t xml:space="preserve">Sve prema uzorku koji dostavlja izvođač i kojeg potvrđuju investitor, nadzor, projektant, predstavnik crkve i nadležni konzervator, a kamena obloga i poklopnice se izvode s sidrima od inox-a ASII316 u epoxy smoli, 2 sidra po m1 poklopnice, odnosno u pojedinim redu obloge zida (ovisno i visini zida) što potvrđuje izvođač svojom tehnologijom izvođenja i garancijom za izvedene radove.  </t>
  </si>
  <si>
    <t>Obračun po kompletu pojedinih poklopaca šahtova instalacija po dimenzijama pojedinih projekata po strukama:</t>
  </si>
  <si>
    <t>Stavka uključuje izvođenje pocinčavanja ograde, te bojanja, a sve prema uzorku koji dostavlja izvođač a potvrđuju investitor, nadzor, projektant, predstavnik crkve i nadležni konzervator.</t>
  </si>
  <si>
    <t>39. Zbrinjavanje svog otpada koji je nastao tijekom izvođenja radova dužnost je izvođača radova</t>
  </si>
  <si>
    <t>Sav višak materijala odvesti na deponij koji potvrđuje investitor.</t>
  </si>
  <si>
    <t>Odvoz na deponij koji potvrđuje investitor.</t>
  </si>
  <si>
    <t>Izrada "šliceva" u postojećim pročeljim zidovima na zgradama u zoni obuhvata na kojima je planiran razvod elektroinstalacija, ugradnje kućnih razvodnih elektroormara i ormara telefonskog priključka, dijelova instalacija vodovoda i fekalne odvodnje, odvodnja kondenzata vanjskih klima jedinica, koja se ugrađuje na pročelja, a u dimenzijama prema projektu elektroinstalacija i vodovoda-odvodnje. Stavka uključuje sve potrebne radnje na izradi "šliceva" i čišćenju, te odvoz na službenu deponij koji potvrđuje investitor.</t>
  </si>
  <si>
    <t>Izrada "šliceva" i djelomična demontaža postojeće kamene obloge postojećih pročeljih zidova na zgradama u zoni obuhvata na kojima je planiran razvod elektroinstalacija, ugradnje kućnih razvodnih elektroormara i ormara telefonskog priključka, dijelova instalacija vodovoda i fekalne odvodnje,  odvodnja kondenzata vanjskih klima jedinica, koja se ugrađuje na pročelja, a u dimenzijama prema projektu elektroinstalacija i vodovoda-odvodnje. Stavka uključuje sve potrebne radnje na izradi "šliceva", demontaže i čišćenju, te odvoz na deponij koji potvrđuje investitor.</t>
  </si>
  <si>
    <t>Odvoz na službenu gradsku deponiju koju potvrđuje investitor, odnosno odvoz na deponij za ponovnu ugradnju.</t>
  </si>
  <si>
    <t>Odvoz na deponij  koji potvrđuje investitor.</t>
  </si>
  <si>
    <t>Stavka uključuje odvoz na deponij koji potvrđuje investitor.</t>
  </si>
  <si>
    <t>Višak oštećenog kamena i ostalog građ.materijala odvesti na deponij koji potvrđuje investitor</t>
  </si>
  <si>
    <t>Stavka uključuje i utovar i odvoz otpadnog materijala na  deponij koji potvrđuje investitor, a sve u odgovoru s investitorom, nadzorom i vlasnikom nekretnine kao i nadležnim konzervatorom.</t>
  </si>
  <si>
    <t>Nakon polaganja kabela i ostale opreme/izvođenja temelja ponovo zatrpavanje rova (koristiti i dio materijala od iskopa koji se odlaže na privremenu gradilišnu deponiju)  te odvoz viška iskopanog materijala na deponij. Ukupna duljina rova, nabijanje tla motornim nabijačem, te odvoz viška iskopanog materijala.</t>
  </si>
  <si>
    <t>Nakon polaganja kabela i ostale opreme/izvođenja temelja ponovo zatrpavanje rova (koristiti i dio materijala od iskopa koji se odlaže na privremenu gradilišnu deponiju)  te odvoz viška iskopanog materijala na deponij.</t>
  </si>
  <si>
    <t>U jediničnoj cijeni obuhvaćen je iskop tla u ukupnoj duljini rova, sva potrebna razupiranja, crpljenje vode, nabijanje tla motornim nabijačem, privremeno odlaganje materijala iz iskopa na gradilišnu deponiju, utovar i odvoz viška materijala na deponij i čišćenje terena u pojasu rova nakon dovršenja radova, do potpune gotovosti stavke.</t>
  </si>
  <si>
    <t>U jediničnoj cijeni obuhvaćeno je korištenje materijala od iskopa koji je privremeno odložen na gradilišnu deponiju, uključivo i utovar i odvoz viška materijala na deponij i čišćenje terena u pojasu rova nakon dovršenja radova, do potpune gotovosti stavke.</t>
  </si>
  <si>
    <t>-ZONA 03 (cca 27,0x2,5m), stavka napomeme</t>
  </si>
  <si>
    <t>nije uračunata u ukupnu cijenu</t>
  </si>
  <si>
    <t>Čišćenje cijelog gradilišta i u tijeku izvođenja radova te završno čišćenje nakon završetka svih radova za zonu obuhvata radova ovog troškovnika, sa odvozom smeća na  gradski deponij.</t>
  </si>
  <si>
    <r>
      <t>Sanacija postojećih poklopaca šahtova, te izvođenje novih poklopaca šahtova</t>
    </r>
    <r>
      <rPr>
        <sz val="11"/>
        <color rgb="FFFF0000"/>
        <rFont val="Calibri"/>
        <family val="2"/>
        <charset val="238"/>
        <scheme val="major"/>
      </rPr>
      <t xml:space="preserve">  </t>
    </r>
    <r>
      <rPr>
        <sz val="11"/>
        <rFont val="Calibri"/>
        <family val="2"/>
        <charset val="238"/>
        <scheme val="major"/>
      </rPr>
      <t xml:space="preserve"> infrastrukture u zoni obuhvata, prema dimenzijama šahtova/poklopaca definiranih po pojedinim strukama i instalacijama (elektroinstalacije, telefonija, vodoopskrba, fekalna odvodnja, oborinska odvodnja). Poklopci šahtova se izvode tako da se u njih može ugraditi završna podna obloga-kamen dostatne debljine kojom se osigurava da ne dođe do pucanja zbog utjecaja opterećenja, forma jedne ploče s ugraviranim tekstom koji govori o vrsti instalacije čiji je ovo šaht  (vodovod, kanalizacija, oborinska odvodnja, telefon, struja i sl.). Izrada, dobava i ugradnja svega navedenog, uz dostavu uzorka, sve u obvezi ponuditelja, a nakon potvrde rješenja od strane investitora, nadzora i projektanta te nadležnog konzervatora. Sve izvesti kao u poklopcima šahtova na Trgu A.Stepinca, Dalmatinskoj ulici, Zvonimirovoj ulici. </t>
    </r>
  </si>
  <si>
    <t>Izrada, dobava i montaža monolitne kamene klupe, kao postojeće kamene klupe u Dalmatinskoj ulici kod zgrade biblioteke, dimenzija cca 50x100x50cm, od bračkog kamena, fino brušene  i polirane završne obrade.  Klupica se montira pomoću trnova, minimalna postava 8 trnovo po jednoj klupici( veza pod i noge klupe 4 trna veza noga i klupe 4 trna).Stavka uključuje sav potreban materijal, alat, rezanja, vezna sredstva, skele i ostalo do potpune gotovosti. Sve prema odabranom i potvrđenom uzorku kamena i tehnološkom prijedlogu izvođenja kamene klupe koji je u obvezi dostaviti izvođač na potvrdu investitoru, nadzoru i projektantu. Sve u detaljima kao i kamene klupe u Dalmatinskoj ulici.</t>
  </si>
  <si>
    <t>1.3.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</si>
</sst>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kn&quot;_-;\-* #,##0.00\ &quot;kn&quot;_-;_-* &quot;-&quot;??\ &quot;kn&quot;_-;_-@_-"/>
    <numFmt numFmtId="43" formatCode="_-* #,##0.00\ _k_n_-;\-* #,##0.00\ _k_n_-;_-* &quot;-&quot;??\ _k_n_-;_-@_-"/>
    <numFmt numFmtId="164" formatCode="_(* #,##0.00_);_(* \(#,##0.00\);_(* &quot;-&quot;??_);_(@_)"/>
    <numFmt numFmtId="165" formatCode="#,##0.00\ [$kn-41A]"/>
    <numFmt numFmtId="166" formatCode="[$€-2]\ #,##0.00"/>
    <numFmt numFmtId="167" formatCode="_-* #,##0_-;\-* #,##0_-;_-* &quot;-&quot;_-;_-@_-"/>
    <numFmt numFmtId="168" formatCode="_-* #,##0.00_-;\-* #,##0.00_-;_-* &quot;-&quot;??_-;_-@_-"/>
    <numFmt numFmtId="169" formatCode="_-&quot;L.&quot;\ * #,##0.00_-;\-&quot;L.&quot;\ * #,##0.00_-;_-&quot;L.&quot;\ * &quot;-&quot;??_-;_-@_-"/>
    <numFmt numFmtId="170" formatCode="_-* #,##0.00\ &quot;€&quot;_-;\-* #,##0.00\ &quot;€&quot;_-;_-* &quot;-&quot;??\ &quot;€&quot;_-;_-@_-"/>
    <numFmt numFmtId="171" formatCode="_-&quot;€&quot;\ * #,##0.00_-;\-&quot;€&quot;\ * #,##0.00_-;_-&quot;€&quot;\ * &quot;-&quot;??_-;_-@_-"/>
    <numFmt numFmtId="172" formatCode="#,##0.00;;"/>
  </numFmts>
  <fonts count="71">
    <font>
      <sz val="10"/>
      <name val="Arial"/>
    </font>
    <font>
      <sz val="10"/>
      <name val="Arial"/>
      <family val="2"/>
      <charset val="238"/>
    </font>
    <font>
      <sz val="10"/>
      <name val="Arial"/>
      <family val="2"/>
      <charset val="238"/>
    </font>
    <font>
      <sz val="10"/>
      <name val="Times New Roman CE"/>
      <family val="1"/>
    </font>
    <font>
      <sz val="12"/>
      <name val="Times New Roman CE"/>
      <family val="1"/>
    </font>
    <font>
      <sz val="10"/>
      <name val="Arial"/>
      <family val="2"/>
      <charset val="238"/>
    </font>
    <font>
      <sz val="10"/>
      <name val="Arial"/>
      <family val="2"/>
      <charset val="238"/>
    </font>
    <font>
      <sz val="10"/>
      <name val="Helvetica"/>
      <family val="2"/>
      <charset val="238"/>
    </font>
    <font>
      <sz val="11"/>
      <color indexed="8"/>
      <name val="Calibri"/>
      <family val="2"/>
    </font>
    <font>
      <sz val="11"/>
      <color theme="1"/>
      <name val="Cambria"/>
      <family val="2"/>
      <scheme val="minor"/>
    </font>
    <font>
      <b/>
      <sz val="11"/>
      <color theme="1"/>
      <name val="Cambria"/>
      <family val="2"/>
      <charset val="238"/>
      <scheme val="minor"/>
    </font>
    <font>
      <u/>
      <sz val="10"/>
      <color theme="10"/>
      <name val="Arial"/>
      <family val="2"/>
      <charset val="238"/>
    </font>
    <font>
      <u/>
      <sz val="10"/>
      <color theme="11"/>
      <name val="Arial"/>
      <family val="2"/>
      <charset val="238"/>
    </font>
    <font>
      <b/>
      <sz val="18"/>
      <color theme="3"/>
      <name val="Calibri"/>
      <family val="2"/>
      <scheme val="major"/>
    </font>
    <font>
      <b/>
      <sz val="15"/>
      <color theme="3"/>
      <name val="Cambria"/>
      <family val="2"/>
      <scheme val="minor"/>
    </font>
    <font>
      <b/>
      <sz val="13"/>
      <color theme="3"/>
      <name val="Cambria"/>
      <family val="2"/>
      <scheme val="minor"/>
    </font>
    <font>
      <b/>
      <sz val="11"/>
      <color theme="3"/>
      <name val="Cambria"/>
      <family val="2"/>
      <scheme val="minor"/>
    </font>
    <font>
      <sz val="10"/>
      <name val="Arial CE"/>
    </font>
    <font>
      <sz val="11"/>
      <name val="Arial CE"/>
    </font>
    <font>
      <sz val="12"/>
      <name val="Times"/>
      <family val="1"/>
      <charset val="238"/>
    </font>
    <font>
      <sz val="10"/>
      <color theme="1"/>
      <name val="Arial"/>
      <family val="2"/>
    </font>
    <font>
      <sz val="11"/>
      <color theme="0"/>
      <name val="Cambria"/>
      <family val="2"/>
      <scheme val="minor"/>
    </font>
    <font>
      <sz val="10"/>
      <color theme="0"/>
      <name val="Arial"/>
      <family val="2"/>
    </font>
    <font>
      <sz val="10"/>
      <color indexed="8"/>
      <name val="Sans"/>
    </font>
    <font>
      <sz val="11"/>
      <color rgb="FF9C0006"/>
      <name val="Cambria"/>
      <family val="2"/>
      <scheme val="minor"/>
    </font>
    <font>
      <sz val="10"/>
      <color rgb="FF9C0006"/>
      <name val="Arial"/>
      <family val="2"/>
    </font>
    <font>
      <b/>
      <sz val="11"/>
      <color indexed="52"/>
      <name val="Calibri"/>
      <family val="2"/>
    </font>
    <font>
      <b/>
      <sz val="11"/>
      <color rgb="FFFA7D00"/>
      <name val="Cambria"/>
      <family val="2"/>
      <scheme val="minor"/>
    </font>
    <font>
      <b/>
      <sz val="10"/>
      <color rgb="FFFA7D00"/>
      <name val="Arial"/>
      <family val="2"/>
    </font>
    <font>
      <b/>
      <sz val="11"/>
      <color theme="0"/>
      <name val="Cambria"/>
      <family val="2"/>
      <scheme val="minor"/>
    </font>
    <font>
      <b/>
      <sz val="10"/>
      <color theme="0"/>
      <name val="Arial"/>
      <family val="2"/>
    </font>
    <font>
      <b/>
      <sz val="18"/>
      <color rgb="FF0066CC"/>
      <name val="HelveticaNeueLT Pro 55 Roman"/>
      <family val="2"/>
    </font>
    <font>
      <b/>
      <sz val="16"/>
      <color theme="0"/>
      <name val="HelveticaNeueLT Pro 55 Roman"/>
      <family val="2"/>
    </font>
    <font>
      <sz val="10"/>
      <name val="Verdana"/>
      <family val="2"/>
    </font>
    <font>
      <i/>
      <sz val="11"/>
      <color rgb="FF7F7F7F"/>
      <name val="Cambria"/>
      <family val="2"/>
      <scheme val="minor"/>
    </font>
    <font>
      <i/>
      <sz val="10"/>
      <color rgb="FF7F7F7F"/>
      <name val="Arial"/>
      <family val="2"/>
    </font>
    <font>
      <sz val="11"/>
      <color rgb="FF006100"/>
      <name val="Cambria"/>
      <family val="2"/>
      <scheme val="minor"/>
    </font>
    <font>
      <sz val="10"/>
      <color rgb="FF006100"/>
      <name val="Arial"/>
      <family val="2"/>
    </font>
    <font>
      <sz val="11"/>
      <color indexed="17"/>
      <name val="Calibri"/>
      <family val="2"/>
    </font>
    <font>
      <b/>
      <sz val="15"/>
      <color theme="3"/>
      <name val="Arial"/>
      <family val="2"/>
    </font>
    <font>
      <b/>
      <sz val="13"/>
      <color theme="3"/>
      <name val="Arial"/>
      <family val="2"/>
    </font>
    <font>
      <b/>
      <sz val="11"/>
      <color theme="3"/>
      <name val="Arial"/>
      <family val="2"/>
    </font>
    <font>
      <sz val="11"/>
      <color rgb="FF3F3F76"/>
      <name val="Cambria"/>
      <family val="2"/>
      <scheme val="minor"/>
    </font>
    <font>
      <sz val="10"/>
      <color rgb="FF3F3F76"/>
      <name val="Arial"/>
      <family val="2"/>
    </font>
    <font>
      <sz val="11"/>
      <color rgb="FFFA7D00"/>
      <name val="Cambria"/>
      <family val="2"/>
      <scheme val="minor"/>
    </font>
    <font>
      <sz val="10"/>
      <color rgb="FFFA7D00"/>
      <name val="Arial"/>
      <family val="2"/>
    </font>
    <font>
      <sz val="11"/>
      <color rgb="FF9C6500"/>
      <name val="Cambria"/>
      <family val="2"/>
      <scheme val="minor"/>
    </font>
    <font>
      <sz val="10"/>
      <color rgb="FF9C6500"/>
      <name val="Arial"/>
      <family val="2"/>
    </font>
    <font>
      <sz val="10"/>
      <name val="Sari_office Regular"/>
    </font>
    <font>
      <sz val="10"/>
      <name val="MS Sans Serif"/>
      <family val="2"/>
    </font>
    <font>
      <sz val="9"/>
      <name val="Geneva"/>
      <family val="2"/>
      <charset val="238"/>
    </font>
    <font>
      <b/>
      <sz val="11"/>
      <color rgb="FF3F3F3F"/>
      <name val="Cambria"/>
      <family val="2"/>
      <scheme val="minor"/>
    </font>
    <font>
      <b/>
      <sz val="10"/>
      <color rgb="FF3F3F3F"/>
      <name val="Arial"/>
      <family val="2"/>
    </font>
    <font>
      <sz val="12"/>
      <color indexed="8"/>
      <name val="Arial"/>
      <family val="2"/>
    </font>
    <font>
      <b/>
      <sz val="10"/>
      <color theme="1"/>
      <name val="Arial"/>
      <family val="2"/>
    </font>
    <font>
      <sz val="11"/>
      <color rgb="FFFF0000"/>
      <name val="Cambria"/>
      <family val="2"/>
      <scheme val="minor"/>
    </font>
    <font>
      <sz val="10"/>
      <color rgb="FFFF0000"/>
      <name val="Arial"/>
      <family val="2"/>
    </font>
    <font>
      <b/>
      <sz val="11"/>
      <name val="Calibri"/>
      <family val="2"/>
      <charset val="238"/>
      <scheme val="major"/>
    </font>
    <font>
      <sz val="11"/>
      <name val="Calibri"/>
      <family val="2"/>
      <charset val="238"/>
      <scheme val="major"/>
    </font>
    <font>
      <b/>
      <sz val="11"/>
      <color rgb="FFFF0000"/>
      <name val="Calibri"/>
      <family val="2"/>
      <charset val="238"/>
      <scheme val="major"/>
    </font>
    <font>
      <sz val="11"/>
      <color rgb="FFFF0000"/>
      <name val="Calibri"/>
      <family val="2"/>
      <charset val="238"/>
      <scheme val="major"/>
    </font>
    <font>
      <b/>
      <u/>
      <sz val="11"/>
      <name val="Calibri"/>
      <family val="2"/>
      <charset val="238"/>
      <scheme val="major"/>
    </font>
    <font>
      <b/>
      <sz val="10"/>
      <name val="Calibri"/>
      <family val="2"/>
      <charset val="238"/>
      <scheme val="major"/>
    </font>
    <font>
      <sz val="10"/>
      <name val="Calibri"/>
      <family val="2"/>
      <charset val="238"/>
      <scheme val="major"/>
    </font>
    <font>
      <b/>
      <sz val="10"/>
      <name val="Verdana"/>
      <family val="2"/>
    </font>
    <font>
      <sz val="10"/>
      <name val="Cambria"/>
      <family val="2"/>
      <charset val="238"/>
      <scheme val="minor"/>
    </font>
    <font>
      <sz val="11"/>
      <name val="Cambria"/>
      <family val="2"/>
      <charset val="238"/>
      <scheme val="minor"/>
    </font>
    <font>
      <b/>
      <sz val="10"/>
      <name val="Cambria"/>
      <family val="2"/>
      <charset val="238"/>
      <scheme val="minor"/>
    </font>
    <font>
      <b/>
      <sz val="11"/>
      <name val="Cambria"/>
      <family val="2"/>
      <charset val="238"/>
      <scheme val="minor"/>
    </font>
    <font>
      <sz val="11"/>
      <name val="Cambria"/>
      <family val="2"/>
      <scheme val="minor"/>
    </font>
    <font>
      <b/>
      <sz val="11"/>
      <name val="Cambria"/>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theme="0"/>
        <bgColor theme="0"/>
      </patternFill>
    </fill>
    <fill>
      <patternFill patternType="solid">
        <fgColor rgb="FF0066CC"/>
        <bgColor indexed="64"/>
      </patternFill>
    </fill>
    <fill>
      <patternFill patternType="solid">
        <fgColor indexed="42"/>
      </patternFill>
    </fill>
    <fill>
      <patternFill patternType="solid">
        <fgColor indexed="54"/>
        <bgColor indexed="64"/>
      </patternFill>
    </fill>
    <fill>
      <patternFill patternType="solid">
        <fgColor indexed="31"/>
        <bgColor indexed="64"/>
      </patternFill>
    </fill>
  </fills>
  <borders count="16">
    <border>
      <left/>
      <right/>
      <top/>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style="hair">
        <color auto="1"/>
      </top>
      <bottom style="hair">
        <color auto="1"/>
      </bottom>
      <diagonal/>
    </border>
    <border>
      <left style="thin">
        <color indexed="63"/>
      </left>
      <right style="thin">
        <color indexed="63"/>
      </right>
      <top style="thin">
        <color indexed="63"/>
      </top>
      <bottom style="thin">
        <color indexed="63"/>
      </bottom>
      <diagonal/>
    </border>
    <border>
      <left/>
      <right/>
      <top style="thin">
        <color indexed="64"/>
      </top>
      <bottom style="thin">
        <color auto="1"/>
      </bottom>
      <diagonal/>
    </border>
    <border>
      <left/>
      <right/>
      <top style="thin">
        <color auto="1"/>
      </top>
      <bottom style="thin">
        <color indexed="64"/>
      </bottom>
      <diagonal/>
    </border>
  </borders>
  <cellStyleXfs count="225">
    <xf numFmtId="0" fontId="0" fillId="0" borderId="0"/>
    <xf numFmtId="164" fontId="1" fillId="0" borderId="0" applyFont="0" applyFill="0" applyBorder="0" applyAlignment="0" applyProtection="0"/>
    <xf numFmtId="0" fontId="3" fillId="0" borderId="0">
      <alignment horizontal="right" vertical="top"/>
    </xf>
    <xf numFmtId="0" fontId="4" fillId="0" borderId="0">
      <alignment horizontal="justify" vertical="top" wrapText="1"/>
    </xf>
    <xf numFmtId="4" fontId="4" fillId="0" borderId="0">
      <alignment horizontal="right" wrapText="1"/>
    </xf>
    <xf numFmtId="0" fontId="4" fillId="0" borderId="0">
      <alignment horizontal="right"/>
    </xf>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4" fontId="6" fillId="0" borderId="0">
      <alignment horizontal="justify" vertical="justify"/>
    </xf>
    <xf numFmtId="0" fontId="7" fillId="0" borderId="0"/>
    <xf numFmtId="0" fontId="7" fillId="0" borderId="0"/>
    <xf numFmtId="43" fontId="2" fillId="0" borderId="0" applyFont="0" applyFill="0" applyBorder="0" applyAlignment="0" applyProtection="0"/>
    <xf numFmtId="0" fontId="9" fillId="0" borderId="0"/>
    <xf numFmtId="43" fontId="9" fillId="0" borderId="0" applyFont="0" applyFill="0" applyBorder="0" applyAlignment="0" applyProtection="0"/>
    <xf numFmtId="0" fontId="7"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5" fontId="1" fillId="0" borderId="0"/>
    <xf numFmtId="165" fontId="1" fillId="0" borderId="0"/>
    <xf numFmtId="0" fontId="18" fillId="0" borderId="0"/>
    <xf numFmtId="0" fontId="1" fillId="0" borderId="0"/>
    <xf numFmtId="164" fontId="19" fillId="0" borderId="0"/>
    <xf numFmtId="0" fontId="7" fillId="0" borderId="0"/>
    <xf numFmtId="44" fontId="18" fillId="0" borderId="0" applyFont="0" applyFill="0" applyBorder="0" applyAlignment="0" applyProtection="0"/>
    <xf numFmtId="166" fontId="9" fillId="10" borderId="0" applyNumberFormat="0" applyBorder="0" applyAlignment="0" applyProtection="0"/>
    <xf numFmtId="0" fontId="20" fillId="10" borderId="0" applyNumberFormat="0" applyBorder="0" applyAlignment="0" applyProtection="0"/>
    <xf numFmtId="166" fontId="9" fillId="14" borderId="0" applyNumberFormat="0" applyBorder="0" applyAlignment="0" applyProtection="0"/>
    <xf numFmtId="0" fontId="20" fillId="14" borderId="0" applyNumberFormat="0" applyBorder="0" applyAlignment="0" applyProtection="0"/>
    <xf numFmtId="166" fontId="9" fillId="18" borderId="0" applyNumberFormat="0" applyBorder="0" applyAlignment="0" applyProtection="0"/>
    <xf numFmtId="0" fontId="20" fillId="18" borderId="0" applyNumberFormat="0" applyBorder="0" applyAlignment="0" applyProtection="0"/>
    <xf numFmtId="166" fontId="9" fillId="22" borderId="0" applyNumberFormat="0" applyBorder="0" applyAlignment="0" applyProtection="0"/>
    <xf numFmtId="0" fontId="20" fillId="22" borderId="0" applyNumberFormat="0" applyBorder="0" applyAlignment="0" applyProtection="0"/>
    <xf numFmtId="166" fontId="9" fillId="26" borderId="0" applyNumberFormat="0" applyBorder="0" applyAlignment="0" applyProtection="0"/>
    <xf numFmtId="0" fontId="20" fillId="26" borderId="0" applyNumberFormat="0" applyBorder="0" applyAlignment="0" applyProtection="0"/>
    <xf numFmtId="166" fontId="9" fillId="30" borderId="0" applyNumberFormat="0" applyBorder="0" applyAlignment="0" applyProtection="0"/>
    <xf numFmtId="0" fontId="20" fillId="30" borderId="0" applyNumberFormat="0" applyBorder="0" applyAlignment="0" applyProtection="0"/>
    <xf numFmtId="166" fontId="9" fillId="11" borderId="0" applyNumberFormat="0" applyBorder="0" applyAlignment="0" applyProtection="0"/>
    <xf numFmtId="0" fontId="20" fillId="11" borderId="0" applyNumberFormat="0" applyBorder="0" applyAlignment="0" applyProtection="0"/>
    <xf numFmtId="166" fontId="9" fillId="15" borderId="0" applyNumberFormat="0" applyBorder="0" applyAlignment="0" applyProtection="0"/>
    <xf numFmtId="0" fontId="20" fillId="15" borderId="0" applyNumberFormat="0" applyBorder="0" applyAlignment="0" applyProtection="0"/>
    <xf numFmtId="166" fontId="9" fillId="19" borderId="0" applyNumberFormat="0" applyBorder="0" applyAlignment="0" applyProtection="0"/>
    <xf numFmtId="0" fontId="20" fillId="19" borderId="0" applyNumberFormat="0" applyBorder="0" applyAlignment="0" applyProtection="0"/>
    <xf numFmtId="166" fontId="9" fillId="23" borderId="0" applyNumberFormat="0" applyBorder="0" applyAlignment="0" applyProtection="0"/>
    <xf numFmtId="0" fontId="20" fillId="23" borderId="0" applyNumberFormat="0" applyBorder="0" applyAlignment="0" applyProtection="0"/>
    <xf numFmtId="166" fontId="9" fillId="27" borderId="0" applyNumberFormat="0" applyBorder="0" applyAlignment="0" applyProtection="0"/>
    <xf numFmtId="0" fontId="20" fillId="27" borderId="0" applyNumberFormat="0" applyBorder="0" applyAlignment="0" applyProtection="0"/>
    <xf numFmtId="166" fontId="9" fillId="31" borderId="0" applyNumberFormat="0" applyBorder="0" applyAlignment="0" applyProtection="0"/>
    <xf numFmtId="0" fontId="20" fillId="31" borderId="0" applyNumberFormat="0" applyBorder="0" applyAlignment="0" applyProtection="0"/>
    <xf numFmtId="166" fontId="21" fillId="12" borderId="0" applyNumberFormat="0" applyBorder="0" applyAlignment="0" applyProtection="0"/>
    <xf numFmtId="0" fontId="22" fillId="12" borderId="0" applyNumberFormat="0" applyBorder="0" applyAlignment="0" applyProtection="0"/>
    <xf numFmtId="166" fontId="21" fillId="16" borderId="0" applyNumberFormat="0" applyBorder="0" applyAlignment="0" applyProtection="0"/>
    <xf numFmtId="0" fontId="22" fillId="16" borderId="0" applyNumberFormat="0" applyBorder="0" applyAlignment="0" applyProtection="0"/>
    <xf numFmtId="166" fontId="21" fillId="20" borderId="0" applyNumberFormat="0" applyBorder="0" applyAlignment="0" applyProtection="0"/>
    <xf numFmtId="0" fontId="22" fillId="20" borderId="0" applyNumberFormat="0" applyBorder="0" applyAlignment="0" applyProtection="0"/>
    <xf numFmtId="166" fontId="21" fillId="24" borderId="0" applyNumberFormat="0" applyBorder="0" applyAlignment="0" applyProtection="0"/>
    <xf numFmtId="0" fontId="22" fillId="24" borderId="0" applyNumberFormat="0" applyBorder="0" applyAlignment="0" applyProtection="0"/>
    <xf numFmtId="166" fontId="21" fillId="28" borderId="0" applyNumberFormat="0" applyBorder="0" applyAlignment="0" applyProtection="0"/>
    <xf numFmtId="0" fontId="22" fillId="28" borderId="0" applyNumberFormat="0" applyBorder="0" applyAlignment="0" applyProtection="0"/>
    <xf numFmtId="166" fontId="21" fillId="32" borderId="0" applyNumberFormat="0" applyBorder="0" applyAlignment="0" applyProtection="0"/>
    <xf numFmtId="0" fontId="22" fillId="32" borderId="0" applyNumberFormat="0" applyBorder="0" applyAlignment="0" applyProtection="0"/>
    <xf numFmtId="166" fontId="1" fillId="0" borderId="0"/>
    <xf numFmtId="0" fontId="23" fillId="0" borderId="0"/>
    <xf numFmtId="0" fontId="1" fillId="0" borderId="0"/>
    <xf numFmtId="0" fontId="17" fillId="0" borderId="0"/>
    <xf numFmtId="0" fontId="17" fillId="0" borderId="0"/>
    <xf numFmtId="0" fontId="17" fillId="0" borderId="0"/>
    <xf numFmtId="0" fontId="23" fillId="0" borderId="0"/>
    <xf numFmtId="0" fontId="1" fillId="0" borderId="0"/>
    <xf numFmtId="166" fontId="21" fillId="9" borderId="0" applyNumberFormat="0" applyBorder="0" applyAlignment="0" applyProtection="0"/>
    <xf numFmtId="0" fontId="22" fillId="9" borderId="0" applyNumberFormat="0" applyBorder="0" applyAlignment="0" applyProtection="0"/>
    <xf numFmtId="166" fontId="21" fillId="13" borderId="0" applyNumberFormat="0" applyBorder="0" applyAlignment="0" applyProtection="0"/>
    <xf numFmtId="0" fontId="22" fillId="13" borderId="0" applyNumberFormat="0" applyBorder="0" applyAlignment="0" applyProtection="0"/>
    <xf numFmtId="166" fontId="21" fillId="17" borderId="0" applyNumberFormat="0" applyBorder="0" applyAlignment="0" applyProtection="0"/>
    <xf numFmtId="0" fontId="22" fillId="17" borderId="0" applyNumberFormat="0" applyBorder="0" applyAlignment="0" applyProtection="0"/>
    <xf numFmtId="166" fontId="21" fillId="21" borderId="0" applyNumberFormat="0" applyBorder="0" applyAlignment="0" applyProtection="0"/>
    <xf numFmtId="0" fontId="22" fillId="21" borderId="0" applyNumberFormat="0" applyBorder="0" applyAlignment="0" applyProtection="0"/>
    <xf numFmtId="166" fontId="21" fillId="25" borderId="0" applyNumberFormat="0" applyBorder="0" applyAlignment="0" applyProtection="0"/>
    <xf numFmtId="0" fontId="22" fillId="25" borderId="0" applyNumberFormat="0" applyBorder="0" applyAlignment="0" applyProtection="0"/>
    <xf numFmtId="166" fontId="21" fillId="29" borderId="0" applyNumberFormat="0" applyBorder="0" applyAlignment="0" applyProtection="0"/>
    <xf numFmtId="0" fontId="22" fillId="29" borderId="0" applyNumberFormat="0" applyBorder="0" applyAlignment="0" applyProtection="0"/>
    <xf numFmtId="166" fontId="24" fillId="3" borderId="0" applyNumberFormat="0" applyBorder="0" applyAlignment="0" applyProtection="0"/>
    <xf numFmtId="0" fontId="25" fillId="3" borderId="0" applyNumberFormat="0" applyBorder="0" applyAlignment="0" applyProtection="0"/>
    <xf numFmtId="0" fontId="26" fillId="33" borderId="11" applyNumberFormat="0" applyAlignment="0" applyProtection="0"/>
    <xf numFmtId="166" fontId="27" fillId="6" borderId="5" applyNumberFormat="0" applyAlignment="0" applyProtection="0"/>
    <xf numFmtId="0" fontId="28" fillId="6" borderId="5" applyNumberFormat="0" applyAlignment="0" applyProtection="0"/>
    <xf numFmtId="166" fontId="29" fillId="7" borderId="8" applyNumberFormat="0" applyAlignment="0" applyProtection="0"/>
    <xf numFmtId="0" fontId="30" fillId="7" borderId="8" applyNumberFormat="0" applyAlignment="0" applyProtection="0"/>
    <xf numFmtId="0" fontId="31" fillId="34" borderId="12">
      <alignment horizontal="left" vertical="center"/>
    </xf>
    <xf numFmtId="0" fontId="32" fillId="35" borderId="12">
      <alignment horizontal="left" vertical="center"/>
    </xf>
    <xf numFmtId="167"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44" fontId="9"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33" fillId="0" borderId="0"/>
    <xf numFmtId="166" fontId="34" fillId="0" borderId="0" applyNumberFormat="0" applyFill="0" applyBorder="0" applyAlignment="0" applyProtection="0"/>
    <xf numFmtId="0" fontId="35" fillId="0" borderId="0" applyNumberFormat="0" applyFill="0" applyBorder="0" applyAlignment="0" applyProtection="0"/>
    <xf numFmtId="166" fontId="36" fillId="2" borderId="0" applyNumberFormat="0" applyBorder="0" applyAlignment="0" applyProtection="0"/>
    <xf numFmtId="0" fontId="37" fillId="2" borderId="0" applyNumberFormat="0" applyBorder="0" applyAlignment="0" applyProtection="0"/>
    <xf numFmtId="0" fontId="38" fillId="36" borderId="0" applyNumberFormat="0" applyBorder="0" applyAlignment="0" applyProtection="0"/>
    <xf numFmtId="166" fontId="14" fillId="0" borderId="2" applyNumberFormat="0" applyFill="0" applyAlignment="0" applyProtection="0"/>
    <xf numFmtId="0" fontId="39" fillId="0" borderId="2" applyNumberFormat="0" applyFill="0" applyAlignment="0" applyProtection="0"/>
    <xf numFmtId="166" fontId="15" fillId="0" borderId="3" applyNumberFormat="0" applyFill="0" applyAlignment="0" applyProtection="0"/>
    <xf numFmtId="0" fontId="40" fillId="0" borderId="3" applyNumberFormat="0" applyFill="0" applyAlignment="0" applyProtection="0"/>
    <xf numFmtId="166" fontId="16" fillId="0" borderId="4" applyNumberFormat="0" applyFill="0" applyAlignment="0" applyProtection="0"/>
    <xf numFmtId="0" fontId="41" fillId="0" borderId="4" applyNumberFormat="0" applyFill="0" applyAlignment="0" applyProtection="0"/>
    <xf numFmtId="166" fontId="16" fillId="0" borderId="0" applyNumberFormat="0" applyFill="0" applyBorder="0" applyAlignment="0" applyProtection="0"/>
    <xf numFmtId="0" fontId="41" fillId="0" borderId="0" applyNumberFormat="0" applyFill="0" applyBorder="0" applyAlignment="0" applyProtection="0"/>
    <xf numFmtId="166" fontId="42" fillId="5" borderId="5" applyNumberFormat="0" applyAlignment="0" applyProtection="0"/>
    <xf numFmtId="0" fontId="43" fillId="5" borderId="5" applyNumberFormat="0" applyAlignment="0" applyProtection="0"/>
    <xf numFmtId="166" fontId="44" fillId="0" borderId="7" applyNumberFormat="0" applyFill="0" applyAlignment="0" applyProtection="0"/>
    <xf numFmtId="0" fontId="45" fillId="0" borderId="7" applyNumberFormat="0" applyFill="0" applyAlignment="0" applyProtection="0"/>
    <xf numFmtId="168" fontId="1" fillId="0" borderId="0" applyFont="0" applyFill="0" applyBorder="0" applyAlignment="0" applyProtection="0"/>
    <xf numFmtId="166" fontId="46" fillId="4" borderId="0" applyNumberFormat="0" applyBorder="0" applyAlignment="0" applyProtection="0"/>
    <xf numFmtId="0" fontId="47" fillId="4" borderId="0" applyNumberFormat="0" applyBorder="0" applyAlignment="0" applyProtection="0"/>
    <xf numFmtId="166" fontId="1" fillId="0" borderId="0"/>
    <xf numFmtId="0" fontId="48" fillId="0" borderId="0"/>
    <xf numFmtId="166" fontId="49" fillId="0" borderId="0"/>
    <xf numFmtId="0" fontId="1" fillId="0" borderId="0"/>
    <xf numFmtId="0" fontId="20" fillId="0" borderId="0"/>
    <xf numFmtId="166" fontId="49" fillId="0" borderId="0"/>
    <xf numFmtId="0" fontId="9" fillId="0" borderId="0"/>
    <xf numFmtId="166" fontId="9" fillId="0" borderId="0"/>
    <xf numFmtId="0" fontId="1" fillId="0" borderId="0"/>
    <xf numFmtId="166" fontId="1" fillId="0" borderId="0"/>
    <xf numFmtId="0" fontId="1" fillId="0" borderId="0"/>
    <xf numFmtId="0" fontId="1" fillId="0" borderId="0"/>
    <xf numFmtId="166" fontId="1" fillId="0" borderId="0"/>
    <xf numFmtId="166" fontId="1" fillId="0" borderId="0"/>
    <xf numFmtId="166" fontId="1" fillId="0" borderId="0"/>
    <xf numFmtId="0" fontId="49" fillId="0" borderId="0"/>
    <xf numFmtId="0" fontId="1" fillId="0" borderId="0"/>
    <xf numFmtId="0" fontId="1" fillId="0" borderId="0"/>
    <xf numFmtId="0" fontId="33" fillId="0" borderId="0"/>
    <xf numFmtId="0" fontId="50" fillId="0" borderId="0"/>
    <xf numFmtId="0" fontId="17" fillId="0" borderId="0"/>
    <xf numFmtId="166" fontId="1" fillId="0" borderId="0"/>
    <xf numFmtId="0" fontId="20"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8" fillId="8" borderId="9" applyNumberFormat="0" applyFont="0" applyAlignment="0" applyProtection="0"/>
    <xf numFmtId="166" fontId="51" fillId="6" borderId="6" applyNumberFormat="0" applyAlignment="0" applyProtection="0"/>
    <xf numFmtId="0" fontId="52" fillId="6" borderId="6" applyNumberFormat="0" applyAlignment="0" applyProtection="0"/>
    <xf numFmtId="9" fontId="1" fillId="0" borderId="0" applyFont="0" applyFill="0" applyBorder="0" applyAlignment="0" applyProtection="0"/>
    <xf numFmtId="9" fontId="20" fillId="0" borderId="0" applyFont="0" applyFill="0" applyBorder="0" applyAlignment="0" applyProtection="0"/>
    <xf numFmtId="4" fontId="53" fillId="37" borderId="0" applyNumberFormat="0" applyProtection="0">
      <alignment horizontal="left" vertical="center" indent="1"/>
    </xf>
    <xf numFmtId="166" fontId="1" fillId="38" borderId="13" applyNumberFormat="0" applyProtection="0">
      <alignment horizontal="left" vertical="center" indent="1"/>
    </xf>
    <xf numFmtId="166" fontId="13" fillId="0" borderId="0" applyNumberFormat="0" applyFill="0" applyBorder="0" applyAlignment="0" applyProtection="0"/>
    <xf numFmtId="166" fontId="10" fillId="0" borderId="10" applyNumberFormat="0" applyFill="0" applyAlignment="0" applyProtection="0"/>
    <xf numFmtId="0" fontId="54" fillId="0" borderId="10" applyNumberFormat="0" applyFill="0" applyAlignment="0" applyProtection="0"/>
    <xf numFmtId="166" fontId="55" fillId="0" borderId="0" applyNumberFormat="0" applyFill="0" applyBorder="0" applyAlignment="0" applyProtection="0"/>
    <xf numFmtId="0" fontId="56"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 fillId="0" borderId="0"/>
    <xf numFmtId="0" fontId="1" fillId="0" borderId="0"/>
    <xf numFmtId="0" fontId="1" fillId="0" borderId="0"/>
  </cellStyleXfs>
  <cellXfs count="324">
    <xf numFmtId="0" fontId="0" fillId="0" borderId="0" xfId="0"/>
    <xf numFmtId="0" fontId="57" fillId="0" borderId="0" xfId="222" applyFont="1" applyFill="1" applyBorder="1" applyAlignment="1">
      <alignment horizontal="center" vertical="center" wrapText="1"/>
    </xf>
    <xf numFmtId="2" fontId="57" fillId="0" borderId="0" xfId="222" applyNumberFormat="1" applyFont="1" applyFill="1" applyBorder="1" applyAlignment="1">
      <alignment horizontal="center" vertical="center" wrapText="1"/>
    </xf>
    <xf numFmtId="0" fontId="58" fillId="0" borderId="0" xfId="222" applyFont="1" applyFill="1" applyAlignment="1">
      <alignment horizontal="center"/>
    </xf>
    <xf numFmtId="0" fontId="58" fillId="0" borderId="0" xfId="222" applyFont="1" applyFill="1" applyBorder="1"/>
    <xf numFmtId="0" fontId="58" fillId="0" borderId="0" xfId="222" applyFont="1" applyFill="1" applyAlignment="1">
      <alignment vertical="center"/>
    </xf>
    <xf numFmtId="0" fontId="58" fillId="0" borderId="0" xfId="222" applyFont="1" applyFill="1"/>
    <xf numFmtId="49" fontId="57" fillId="0" borderId="0" xfId="0" applyNumberFormat="1" applyFont="1" applyAlignment="1">
      <alignment horizontal="center"/>
    </xf>
    <xf numFmtId="49" fontId="58" fillId="0" borderId="0" xfId="0" applyNumberFormat="1" applyFont="1"/>
    <xf numFmtId="49" fontId="57" fillId="0" borderId="0" xfId="0" applyNumberFormat="1" applyFont="1" applyAlignment="1">
      <alignment horizontal="left" wrapText="1"/>
    </xf>
    <xf numFmtId="49" fontId="58" fillId="0" borderId="0" xfId="0" applyNumberFormat="1" applyFont="1" applyAlignment="1" applyProtection="1">
      <alignment horizontal="justify" vertical="top" wrapText="1"/>
      <protection locked="0"/>
    </xf>
    <xf numFmtId="49" fontId="58" fillId="0" borderId="0" xfId="0" applyNumberFormat="1" applyFont="1" applyAlignment="1" applyProtection="1">
      <alignment wrapText="1"/>
      <protection locked="0"/>
    </xf>
    <xf numFmtId="49" fontId="58" fillId="0" borderId="0" xfId="0" applyNumberFormat="1" applyFont="1" applyAlignment="1">
      <alignment vertical="top" wrapText="1"/>
    </xf>
    <xf numFmtId="49" fontId="58" fillId="0" borderId="0" xfId="0" applyNumberFormat="1" applyFont="1" applyAlignment="1">
      <alignment wrapText="1"/>
    </xf>
    <xf numFmtId="49" fontId="60" fillId="0" borderId="0" xfId="0" applyNumberFormat="1" applyFont="1" applyAlignment="1">
      <alignment vertical="top" wrapText="1"/>
    </xf>
    <xf numFmtId="49" fontId="61" fillId="0" borderId="0" xfId="0" applyNumberFormat="1" applyFont="1" applyAlignment="1">
      <alignment vertical="top" wrapText="1"/>
    </xf>
    <xf numFmtId="49" fontId="57" fillId="0" borderId="0" xfId="0" applyNumberFormat="1" applyFont="1" applyAlignment="1">
      <alignment vertical="top" wrapText="1"/>
    </xf>
    <xf numFmtId="49" fontId="59" fillId="0" borderId="0" xfId="0" applyNumberFormat="1" applyFont="1" applyAlignment="1">
      <alignment horizontal="justify" vertical="top" wrapText="1"/>
    </xf>
    <xf numFmtId="49" fontId="58" fillId="0" borderId="0" xfId="0" applyNumberFormat="1" applyFont="1" applyAlignment="1"/>
    <xf numFmtId="49" fontId="58" fillId="0" borderId="0" xfId="0" applyNumberFormat="1" applyFont="1" applyAlignment="1">
      <alignment horizontal="left"/>
    </xf>
    <xf numFmtId="0" fontId="58" fillId="0" borderId="0" xfId="222" applyFont="1" applyFill="1" applyBorder="1" applyAlignment="1">
      <alignment vertical="center"/>
    </xf>
    <xf numFmtId="0" fontId="57" fillId="0" borderId="0" xfId="222" applyFont="1" applyFill="1" applyBorder="1" applyAlignment="1">
      <alignment horizontal="center" vertical="center"/>
    </xf>
    <xf numFmtId="0" fontId="57" fillId="0" borderId="0" xfId="222" applyFont="1" applyFill="1" applyAlignment="1">
      <alignment horizontal="center" vertical="top"/>
    </xf>
    <xf numFmtId="0" fontId="57" fillId="0" borderId="0" xfId="222" applyFont="1" applyFill="1"/>
    <xf numFmtId="0" fontId="57" fillId="0" borderId="0" xfId="222" applyNumberFormat="1" applyFont="1" applyFill="1" applyAlignment="1">
      <alignment horizontal="center" vertical="top"/>
    </xf>
    <xf numFmtId="0" fontId="57" fillId="0" borderId="0" xfId="222" applyNumberFormat="1" applyFont="1" applyFill="1" applyAlignment="1">
      <alignment horizontal="justify" vertical="center"/>
    </xf>
    <xf numFmtId="0" fontId="58" fillId="0" borderId="0" xfId="222" applyFont="1" applyFill="1" applyAlignment="1">
      <alignment horizontal="center" vertical="center"/>
    </xf>
    <xf numFmtId="0" fontId="58" fillId="0" borderId="0" xfId="222" applyFont="1" applyFill="1" applyAlignment="1">
      <alignment horizontal="center" vertical="top"/>
    </xf>
    <xf numFmtId="0" fontId="58" fillId="0" borderId="0" xfId="222" applyFont="1" applyFill="1" applyAlignment="1">
      <alignment horizontal="justify" vertical="top" wrapText="1"/>
    </xf>
    <xf numFmtId="0" fontId="57" fillId="0" borderId="0" xfId="222" applyFont="1" applyFill="1" applyAlignment="1">
      <alignment horizontal="center" vertical="top" shrinkToFit="1"/>
    </xf>
    <xf numFmtId="0" fontId="58" fillId="0" borderId="0" xfId="222" applyFont="1" applyFill="1" applyAlignment="1">
      <alignment horizontal="center" vertical="top" shrinkToFit="1"/>
    </xf>
    <xf numFmtId="49" fontId="58" fillId="0" borderId="0" xfId="222" applyNumberFormat="1" applyFont="1" applyFill="1" applyAlignment="1">
      <alignment horizontal="justify" vertical="top" wrapText="1"/>
    </xf>
    <xf numFmtId="0" fontId="58" fillId="0" borderId="0" xfId="222" applyFont="1" applyFill="1" applyAlignment="1">
      <alignment horizontal="justify" vertical="center" shrinkToFit="1"/>
    </xf>
    <xf numFmtId="49" fontId="58" fillId="0" borderId="0" xfId="222" applyNumberFormat="1" applyFont="1" applyFill="1" applyAlignment="1">
      <alignment horizontal="left" vertical="center" wrapText="1"/>
    </xf>
    <xf numFmtId="0" fontId="57" fillId="0" borderId="14" xfId="222" applyNumberFormat="1" applyFont="1" applyFill="1" applyBorder="1" applyAlignment="1">
      <alignment horizontal="center" vertical="center" wrapText="1"/>
    </xf>
    <xf numFmtId="0" fontId="57" fillId="0" borderId="14" xfId="222" applyFont="1" applyFill="1" applyBorder="1" applyAlignment="1">
      <alignment horizontal="justify" vertical="center"/>
    </xf>
    <xf numFmtId="4" fontId="57" fillId="0" borderId="14" xfId="14" applyNumberFormat="1" applyFont="1" applyFill="1" applyBorder="1" applyAlignment="1">
      <alignment horizontal="center" vertical="center"/>
    </xf>
    <xf numFmtId="0" fontId="57" fillId="0" borderId="0" xfId="14" applyFont="1" applyFill="1" applyAlignment="1">
      <alignment horizontal="center" vertical="center"/>
    </xf>
    <xf numFmtId="0" fontId="57" fillId="0" borderId="0" xfId="14" applyFont="1" applyFill="1" applyAlignment="1">
      <alignment horizontal="left" vertical="center"/>
    </xf>
    <xf numFmtId="0" fontId="58" fillId="0" borderId="0" xfId="14" applyFont="1" applyFill="1" applyAlignment="1">
      <alignment horizontal="left" vertical="center"/>
    </xf>
    <xf numFmtId="0" fontId="58" fillId="0" borderId="0" xfId="14" applyFont="1" applyFill="1" applyAlignment="1">
      <alignment horizontal="center" vertical="center"/>
    </xf>
    <xf numFmtId="0" fontId="58" fillId="0" borderId="0" xfId="14" applyFont="1" applyFill="1" applyAlignment="1">
      <alignment horizontal="left" vertical="center" wrapText="1"/>
    </xf>
    <xf numFmtId="4" fontId="58" fillId="0" borderId="0" xfId="14" applyNumberFormat="1" applyFont="1" applyFill="1" applyAlignment="1">
      <alignment horizontal="center" vertical="center"/>
    </xf>
    <xf numFmtId="0" fontId="58" fillId="0" borderId="1" xfId="14" applyFont="1" applyFill="1" applyBorder="1" applyAlignment="1">
      <alignment horizontal="center" vertical="center"/>
    </xf>
    <xf numFmtId="0" fontId="58" fillId="0" borderId="1" xfId="14" applyFont="1" applyFill="1" applyBorder="1" applyAlignment="1">
      <alignment horizontal="left" vertical="center"/>
    </xf>
    <xf numFmtId="4" fontId="58" fillId="0" borderId="1" xfId="14" applyNumberFormat="1" applyFont="1" applyFill="1" applyBorder="1" applyAlignment="1">
      <alignment horizontal="center" vertical="center"/>
    </xf>
    <xf numFmtId="4" fontId="57" fillId="0" borderId="0" xfId="14" applyNumberFormat="1" applyFont="1" applyFill="1" applyAlignment="1">
      <alignment horizontal="center" vertical="center"/>
    </xf>
    <xf numFmtId="0" fontId="58" fillId="0" borderId="0" xfId="222" applyFont="1" applyFill="1" applyAlignment="1">
      <alignment horizontal="left" vertical="center"/>
    </xf>
    <xf numFmtId="0" fontId="58" fillId="0" borderId="0" xfId="14" applyFont="1" applyFill="1" applyBorder="1" applyAlignment="1">
      <alignment horizontal="center" vertical="center"/>
    </xf>
    <xf numFmtId="0" fontId="58" fillId="0" borderId="0" xfId="14" applyFont="1" applyFill="1" applyBorder="1" applyAlignment="1">
      <alignment horizontal="left" vertical="center"/>
    </xf>
    <xf numFmtId="0" fontId="57" fillId="0" borderId="1" xfId="14" applyFont="1" applyFill="1" applyBorder="1" applyAlignment="1">
      <alignment horizontal="center" vertical="center"/>
    </xf>
    <xf numFmtId="0" fontId="57" fillId="0" borderId="1" xfId="14" applyFont="1" applyFill="1" applyBorder="1" applyAlignment="1">
      <alignment horizontal="left" vertical="center"/>
    </xf>
    <xf numFmtId="4" fontId="57" fillId="0" borderId="1" xfId="14" applyNumberFormat="1" applyFont="1" applyFill="1" applyBorder="1" applyAlignment="1">
      <alignment horizontal="center" vertical="center"/>
    </xf>
    <xf numFmtId="0" fontId="57" fillId="0" borderId="0" xfId="14" applyFont="1" applyFill="1" applyBorder="1" applyAlignment="1">
      <alignment horizontal="left" vertical="center"/>
    </xf>
    <xf numFmtId="0" fontId="58" fillId="0" borderId="0" xfId="222" applyFont="1" applyFill="1" applyBorder="1" applyAlignment="1">
      <alignment horizontal="left" vertical="center"/>
    </xf>
    <xf numFmtId="0" fontId="58" fillId="0" borderId="0" xfId="15" applyFont="1" applyFill="1" applyBorder="1"/>
    <xf numFmtId="0" fontId="58" fillId="0" borderId="0" xfId="222" applyFont="1" applyFill="1" applyBorder="1" applyAlignment="1">
      <alignment vertical="center" wrapText="1"/>
    </xf>
    <xf numFmtId="0" fontId="58" fillId="0" borderId="0" xfId="222" applyNumberFormat="1" applyFont="1" applyFill="1" applyAlignment="1">
      <alignment horizontal="center" vertical="top"/>
    </xf>
    <xf numFmtId="0" fontId="58" fillId="0" borderId="0" xfId="222" applyNumberFormat="1" applyFont="1" applyFill="1" applyAlignment="1">
      <alignment horizontal="center" vertical="center"/>
    </xf>
    <xf numFmtId="0" fontId="58" fillId="0" borderId="0" xfId="222" applyNumberFormat="1" applyFont="1" applyFill="1" applyAlignment="1">
      <alignment horizontal="justify" vertical="center" wrapText="1"/>
    </xf>
    <xf numFmtId="0" fontId="57" fillId="0" borderId="0" xfId="222" applyNumberFormat="1" applyFont="1" applyFill="1" applyAlignment="1">
      <alignment vertical="top"/>
    </xf>
    <xf numFmtId="0" fontId="57" fillId="0" borderId="0" xfId="222" applyNumberFormat="1" applyFont="1" applyFill="1" applyAlignment="1">
      <alignment horizontal="left" vertical="top"/>
    </xf>
    <xf numFmtId="0" fontId="58" fillId="0" borderId="0" xfId="222" applyFont="1" applyFill="1" applyBorder="1" applyAlignment="1"/>
    <xf numFmtId="49" fontId="57" fillId="0" borderId="0" xfId="222" applyNumberFormat="1" applyFont="1" applyFill="1" applyAlignment="1">
      <alignment horizontal="justify" vertical="center" wrapText="1"/>
    </xf>
    <xf numFmtId="0" fontId="57" fillId="0" borderId="0" xfId="222" applyNumberFormat="1" applyFont="1" applyFill="1" applyAlignment="1">
      <alignment horizontal="justify" vertical="center" wrapText="1"/>
    </xf>
    <xf numFmtId="0" fontId="58" fillId="0" borderId="0" xfId="222" applyNumberFormat="1" applyFont="1" applyFill="1" applyAlignment="1">
      <alignment horizontal="center"/>
    </xf>
    <xf numFmtId="0" fontId="58" fillId="0" borderId="0" xfId="222" applyNumberFormat="1" applyFont="1" applyFill="1" applyAlignment="1">
      <alignment horizontal="justify" vertical="top" wrapText="1"/>
    </xf>
    <xf numFmtId="0" fontId="58" fillId="0" borderId="0" xfId="222" quotePrefix="1" applyNumberFormat="1" applyFont="1" applyFill="1" applyAlignment="1">
      <alignment horizontal="justify" wrapText="1"/>
    </xf>
    <xf numFmtId="0" fontId="57" fillId="0" borderId="0" xfId="222" applyNumberFormat="1" applyFont="1" applyFill="1" applyAlignment="1">
      <alignment horizontal="center" vertical="top" wrapText="1"/>
    </xf>
    <xf numFmtId="0" fontId="58" fillId="0" borderId="0" xfId="222" applyFont="1" applyFill="1" applyAlignment="1">
      <alignment vertical="center" wrapText="1"/>
    </xf>
    <xf numFmtId="0" fontId="58" fillId="0" borderId="0" xfId="222" applyNumberFormat="1" applyFont="1" applyFill="1" applyAlignment="1">
      <alignment horizontal="justify" vertical="center"/>
    </xf>
    <xf numFmtId="0" fontId="58" fillId="0" borderId="0" xfId="222" quotePrefix="1" applyNumberFormat="1" applyFont="1" applyFill="1" applyAlignment="1">
      <alignment vertical="top" wrapText="1"/>
    </xf>
    <xf numFmtId="0" fontId="58" fillId="0" borderId="0" xfId="222" quotePrefix="1" applyNumberFormat="1" applyFont="1" applyFill="1" applyAlignment="1">
      <alignment horizontal="justify" vertical="top" wrapText="1"/>
    </xf>
    <xf numFmtId="0" fontId="58" fillId="0" borderId="0" xfId="15" applyNumberFormat="1" applyFont="1" applyFill="1" applyAlignment="1">
      <alignment horizontal="justify" vertical="top" wrapText="1"/>
    </xf>
    <xf numFmtId="0" fontId="58" fillId="0" borderId="0" xfId="15" applyFont="1" applyFill="1" applyAlignment="1">
      <alignment horizontal="justify" wrapText="1"/>
    </xf>
    <xf numFmtId="0" fontId="57" fillId="0" borderId="0" xfId="222" applyNumberFormat="1" applyFont="1" applyFill="1" applyAlignment="1">
      <alignment vertical="center"/>
    </xf>
    <xf numFmtId="0" fontId="57" fillId="0" borderId="14" xfId="222" applyNumberFormat="1" applyFont="1" applyFill="1" applyBorder="1" applyAlignment="1">
      <alignment horizontal="center" vertical="center"/>
    </xf>
    <xf numFmtId="0" fontId="57" fillId="0" borderId="14" xfId="222" applyNumberFormat="1" applyFont="1" applyFill="1" applyBorder="1" applyAlignment="1">
      <alignment horizontal="justify" vertical="center" wrapText="1"/>
    </xf>
    <xf numFmtId="49" fontId="58" fillId="0" borderId="0" xfId="222" applyNumberFormat="1" applyFont="1" applyFill="1" applyAlignment="1">
      <alignment horizontal="center" vertical="center"/>
    </xf>
    <xf numFmtId="0" fontId="58" fillId="0" borderId="0" xfId="15" applyFont="1" applyFill="1" applyAlignment="1">
      <alignment horizontal="center" vertical="top"/>
    </xf>
    <xf numFmtId="0" fontId="58" fillId="0" borderId="0" xfId="15" applyNumberFormat="1" applyFont="1" applyFill="1" applyAlignment="1">
      <alignment horizontal="justify" wrapText="1"/>
    </xf>
    <xf numFmtId="0" fontId="58" fillId="0" borderId="0" xfId="15" applyFont="1" applyFill="1" applyBorder="1" applyAlignment="1"/>
    <xf numFmtId="0" fontId="57" fillId="0" borderId="0" xfId="222" applyNumberFormat="1" applyFont="1" applyFill="1" applyBorder="1" applyAlignment="1">
      <alignment horizontal="center" vertical="center"/>
    </xf>
    <xf numFmtId="0" fontId="57" fillId="0" borderId="0" xfId="222" applyNumberFormat="1" applyFont="1" applyFill="1" applyBorder="1" applyAlignment="1">
      <alignment horizontal="justify" vertical="center" wrapText="1"/>
    </xf>
    <xf numFmtId="4" fontId="57" fillId="0" borderId="0" xfId="14" applyNumberFormat="1" applyFont="1" applyFill="1" applyBorder="1" applyAlignment="1">
      <alignment horizontal="center" vertical="center"/>
    </xf>
    <xf numFmtId="0" fontId="58" fillId="0" borderId="0" xfId="222" applyNumberFormat="1" applyFont="1" applyFill="1" applyAlignment="1">
      <alignment horizontal="justify" wrapText="1"/>
    </xf>
    <xf numFmtId="0" fontId="57" fillId="0" borderId="0" xfId="222" applyNumberFormat="1" applyFont="1" applyFill="1" applyAlignment="1">
      <alignment horizontal="left" vertical="center" wrapText="1"/>
    </xf>
    <xf numFmtId="49" fontId="58" fillId="0" borderId="0" xfId="222" applyNumberFormat="1" applyFont="1" applyFill="1" applyAlignment="1">
      <alignment horizontal="justify" wrapText="1"/>
    </xf>
    <xf numFmtId="0" fontId="57" fillId="0" borderId="0" xfId="222" applyNumberFormat="1" applyFont="1" applyFill="1" applyAlignment="1">
      <alignment horizontal="left" vertical="center"/>
    </xf>
    <xf numFmtId="0" fontId="57" fillId="0" borderId="14" xfId="222" applyNumberFormat="1" applyFont="1" applyFill="1" applyBorder="1" applyAlignment="1">
      <alignment horizontal="left" vertical="center" wrapText="1"/>
    </xf>
    <xf numFmtId="0" fontId="57" fillId="0" borderId="0" xfId="222" applyNumberFormat="1" applyFont="1" applyFill="1" applyBorder="1" applyAlignment="1">
      <alignment vertical="center" wrapText="1"/>
    </xf>
    <xf numFmtId="0" fontId="57" fillId="0" borderId="0" xfId="222" applyNumberFormat="1" applyFont="1" applyFill="1" applyBorder="1" applyAlignment="1">
      <alignment horizontal="justify" vertical="center"/>
    </xf>
    <xf numFmtId="0" fontId="57" fillId="0" borderId="0" xfId="222" applyNumberFormat="1" applyFont="1" applyFill="1" applyBorder="1" applyAlignment="1">
      <alignment horizontal="center" vertical="top"/>
    </xf>
    <xf numFmtId="0" fontId="58" fillId="0" borderId="0" xfId="222" applyNumberFormat="1" applyFont="1" applyFill="1" applyBorder="1" applyAlignment="1">
      <alignment horizontal="justify"/>
    </xf>
    <xf numFmtId="0" fontId="57" fillId="0" borderId="0" xfId="222" applyNumberFormat="1" applyFont="1" applyFill="1" applyBorder="1" applyAlignment="1">
      <alignment vertical="top" wrapText="1"/>
    </xf>
    <xf numFmtId="0" fontId="57" fillId="0" borderId="1" xfId="222" applyNumberFormat="1" applyFont="1" applyFill="1" applyBorder="1" applyAlignment="1">
      <alignment vertical="top" wrapText="1"/>
    </xf>
    <xf numFmtId="2" fontId="58" fillId="0" borderId="0" xfId="222" applyNumberFormat="1" applyFont="1" applyFill="1" applyBorder="1" applyAlignment="1"/>
    <xf numFmtId="0" fontId="57" fillId="0" borderId="0" xfId="15" applyNumberFormat="1" applyFont="1" applyFill="1" applyAlignment="1">
      <alignment horizontal="center" vertical="top"/>
    </xf>
    <xf numFmtId="0" fontId="58" fillId="0" borderId="0" xfId="15" quotePrefix="1" applyNumberFormat="1" applyFont="1" applyFill="1" applyAlignment="1">
      <alignment horizontal="justify" wrapText="1"/>
    </xf>
    <xf numFmtId="0" fontId="57" fillId="0" borderId="0" xfId="222" applyFont="1" applyFill="1" applyBorder="1" applyAlignment="1">
      <alignment vertical="center"/>
    </xf>
    <xf numFmtId="0" fontId="57" fillId="0" borderId="0" xfId="222" applyNumberFormat="1" applyFont="1" applyFill="1" applyBorder="1" applyAlignment="1">
      <alignment horizontal="center" vertical="center" wrapText="1"/>
    </xf>
    <xf numFmtId="0" fontId="57" fillId="0" borderId="0" xfId="222" applyFont="1" applyFill="1" applyBorder="1" applyAlignment="1">
      <alignment horizontal="justify" vertical="center"/>
    </xf>
    <xf numFmtId="2" fontId="58" fillId="0" borderId="0" xfId="222" applyNumberFormat="1" applyFont="1" applyFill="1"/>
    <xf numFmtId="2" fontId="58" fillId="0" borderId="0" xfId="222" applyNumberFormat="1" applyFont="1" applyFill="1" applyAlignment="1">
      <alignment horizontal="center"/>
    </xf>
    <xf numFmtId="2" fontId="58" fillId="0" borderId="0" xfId="222" applyNumberFormat="1" applyFont="1" applyFill="1" applyAlignment="1">
      <alignment horizontal="center" vertical="center"/>
    </xf>
    <xf numFmtId="2" fontId="58" fillId="0" borderId="0" xfId="222" applyNumberFormat="1" applyFont="1" applyFill="1" applyAlignment="1">
      <alignment horizontal="right" vertical="center"/>
    </xf>
    <xf numFmtId="2" fontId="58" fillId="0" borderId="0" xfId="222" applyNumberFormat="1" applyFont="1" applyFill="1" applyAlignment="1">
      <alignment horizontal="right"/>
    </xf>
    <xf numFmtId="2" fontId="57" fillId="0" borderId="14" xfId="222" applyNumberFormat="1" applyFont="1" applyFill="1" applyBorder="1" applyAlignment="1">
      <alignment horizontal="center" vertical="center"/>
    </xf>
    <xf numFmtId="2" fontId="57" fillId="0" borderId="0" xfId="222" applyNumberFormat="1" applyFont="1" applyFill="1" applyBorder="1" applyAlignment="1">
      <alignment horizontal="center" vertical="center"/>
    </xf>
    <xf numFmtId="2" fontId="58" fillId="0" borderId="0" xfId="222" applyNumberFormat="1" applyFont="1" applyFill="1" applyAlignment="1">
      <alignment horizontal="center" vertical="center" wrapText="1"/>
    </xf>
    <xf numFmtId="2" fontId="57" fillId="0" borderId="14" xfId="222" applyNumberFormat="1" applyFont="1" applyFill="1" applyBorder="1" applyAlignment="1">
      <alignment horizontal="right" vertical="center"/>
    </xf>
    <xf numFmtId="2" fontId="57" fillId="0" borderId="0" xfId="222" applyNumberFormat="1" applyFont="1" applyFill="1" applyBorder="1" applyAlignment="1">
      <alignment horizontal="right" vertical="center"/>
    </xf>
    <xf numFmtId="2" fontId="57" fillId="0" borderId="0" xfId="222" applyNumberFormat="1" applyFont="1" applyFill="1" applyBorder="1" applyAlignment="1">
      <alignment horizontal="center"/>
    </xf>
    <xf numFmtId="2" fontId="57" fillId="0" borderId="1" xfId="222" applyNumberFormat="1" applyFont="1" applyFill="1" applyBorder="1" applyAlignment="1">
      <alignment horizontal="center"/>
    </xf>
    <xf numFmtId="2" fontId="58" fillId="0" borderId="0" xfId="14" applyNumberFormat="1" applyFont="1" applyFill="1" applyAlignment="1">
      <alignment horizontal="left" vertical="center"/>
    </xf>
    <xf numFmtId="2" fontId="58" fillId="0" borderId="1" xfId="14" applyNumberFormat="1" applyFont="1" applyFill="1" applyBorder="1" applyAlignment="1">
      <alignment horizontal="left" vertical="center"/>
    </xf>
    <xf numFmtId="2" fontId="57" fillId="0" borderId="0" xfId="14" applyNumberFormat="1" applyFont="1" applyFill="1" applyAlignment="1">
      <alignment horizontal="left" vertical="center"/>
    </xf>
    <xf numFmtId="2" fontId="58" fillId="0" borderId="0" xfId="14" applyNumberFormat="1" applyFont="1" applyFill="1" applyBorder="1" applyAlignment="1">
      <alignment horizontal="left" vertical="center"/>
    </xf>
    <xf numFmtId="4" fontId="58" fillId="0" borderId="0" xfId="222" applyNumberFormat="1" applyFont="1" applyFill="1" applyAlignment="1">
      <alignment horizontal="center"/>
    </xf>
    <xf numFmtId="0" fontId="33" fillId="0" borderId="0" xfId="0" applyNumberFormat="1" applyFont="1" applyFill="1" applyAlignment="1">
      <alignment horizontal="left" vertical="top"/>
    </xf>
    <xf numFmtId="0" fontId="33" fillId="0" borderId="0" xfId="0" applyNumberFormat="1" applyFont="1" applyFill="1" applyAlignment="1">
      <alignment horizontal="left" vertical="top" wrapText="1"/>
    </xf>
    <xf numFmtId="0" fontId="33" fillId="0" borderId="0" xfId="0" applyNumberFormat="1" applyFont="1" applyFill="1" applyAlignment="1">
      <alignment horizontal="center"/>
    </xf>
    <xf numFmtId="2" fontId="33" fillId="0" borderId="0" xfId="0" applyNumberFormat="1" applyFont="1" applyFill="1" applyAlignment="1">
      <alignment horizontal="right"/>
    </xf>
    <xf numFmtId="172" fontId="33" fillId="0" borderId="0" xfId="0" applyNumberFormat="1" applyFont="1" applyFill="1" applyAlignment="1">
      <alignment horizontal="right"/>
    </xf>
    <xf numFmtId="0" fontId="33" fillId="0" borderId="0" xfId="0" applyFont="1" applyFill="1"/>
    <xf numFmtId="0" fontId="58" fillId="0" borderId="0" xfId="0" applyNumberFormat="1" applyFont="1" applyFill="1" applyAlignment="1">
      <alignment horizontal="left" vertical="top"/>
    </xf>
    <xf numFmtId="0" fontId="58" fillId="0" borderId="0" xfId="0" applyNumberFormat="1" applyFont="1" applyFill="1" applyAlignment="1">
      <alignment horizontal="left" vertical="top" wrapText="1"/>
    </xf>
    <xf numFmtId="0" fontId="58" fillId="0" borderId="0" xfId="0" applyFont="1" applyFill="1"/>
    <xf numFmtId="0" fontId="58" fillId="0" borderId="0" xfId="0" applyNumberFormat="1" applyFont="1" applyFill="1" applyAlignment="1">
      <alignment horizontal="center"/>
    </xf>
    <xf numFmtId="172" fontId="33" fillId="0" borderId="0" xfId="0" applyNumberFormat="1" applyFont="1" applyFill="1" applyBorder="1" applyAlignment="1">
      <alignment horizontal="right"/>
    </xf>
    <xf numFmtId="2" fontId="58" fillId="0" borderId="0" xfId="0" applyNumberFormat="1" applyFont="1" applyFill="1" applyAlignment="1" applyProtection="1">
      <alignment horizontal="right"/>
      <protection locked="0"/>
    </xf>
    <xf numFmtId="4" fontId="58" fillId="0" borderId="0" xfId="222" applyNumberFormat="1" applyFont="1" applyFill="1" applyAlignment="1">
      <alignment horizontal="right"/>
    </xf>
    <xf numFmtId="4" fontId="58" fillId="0" borderId="0" xfId="1" applyNumberFormat="1" applyFont="1" applyFill="1" applyAlignment="1">
      <alignment horizontal="right"/>
    </xf>
    <xf numFmtId="0" fontId="58" fillId="0" borderId="0" xfId="222" applyFont="1" applyFill="1" applyAlignment="1">
      <alignment horizontal="justify" vertical="center" wrapText="1"/>
    </xf>
    <xf numFmtId="0" fontId="58" fillId="0" borderId="0" xfId="15" applyFont="1" applyFill="1" applyAlignment="1">
      <alignment horizontal="center" wrapText="1"/>
    </xf>
    <xf numFmtId="0" fontId="65" fillId="0" borderId="0" xfId="0" applyNumberFormat="1" applyFont="1" applyFill="1" applyAlignment="1">
      <alignment horizontal="left" vertical="top"/>
    </xf>
    <xf numFmtId="0" fontId="65" fillId="0" borderId="0" xfId="0" applyNumberFormat="1" applyFont="1" applyFill="1" applyAlignment="1">
      <alignment horizontal="justify" vertical="top" wrapText="1"/>
    </xf>
    <xf numFmtId="0" fontId="65" fillId="0" borderId="0" xfId="0" applyFont="1" applyFill="1" applyProtection="1">
      <protection locked="0"/>
    </xf>
    <xf numFmtId="0" fontId="66" fillId="0" borderId="0" xfId="0" applyFont="1" applyFill="1"/>
    <xf numFmtId="4" fontId="65" fillId="0" borderId="0" xfId="0" applyNumberFormat="1" applyFont="1" applyFill="1" applyBorder="1" applyAlignment="1">
      <alignment horizontal="right"/>
    </xf>
    <xf numFmtId="0" fontId="58" fillId="0" borderId="0" xfId="0" applyNumberFormat="1" applyFont="1" applyFill="1" applyAlignment="1">
      <alignment horizontal="center" vertical="center"/>
    </xf>
    <xf numFmtId="0" fontId="57" fillId="0" borderId="0" xfId="222" applyFont="1" applyFill="1" applyAlignment="1">
      <alignment horizontal="justify" vertical="top" wrapText="1"/>
    </xf>
    <xf numFmtId="0" fontId="57" fillId="0" borderId="0" xfId="0" applyNumberFormat="1" applyFont="1" applyFill="1" applyAlignment="1">
      <alignment horizontal="center" vertical="center"/>
    </xf>
    <xf numFmtId="2" fontId="58" fillId="0" borderId="0" xfId="1" applyNumberFormat="1" applyFont="1" applyFill="1" applyAlignment="1">
      <alignment horizontal="right"/>
    </xf>
    <xf numFmtId="0" fontId="58" fillId="0" borderId="0" xfId="222" quotePrefix="1" applyFont="1" applyFill="1" applyAlignment="1">
      <alignment horizontal="justify" vertical="top" wrapText="1"/>
    </xf>
    <xf numFmtId="2" fontId="58" fillId="0" borderId="0" xfId="222" applyNumberFormat="1" applyFont="1" applyFill="1" applyBorder="1" applyAlignment="1">
      <alignment vertical="center" wrapText="1"/>
    </xf>
    <xf numFmtId="0" fontId="58" fillId="0" borderId="0" xfId="222" applyFont="1" applyFill="1" applyAlignment="1">
      <alignment horizontal="justify" vertical="center"/>
    </xf>
    <xf numFmtId="0" fontId="58" fillId="0" borderId="0" xfId="15" applyFont="1" applyFill="1" applyAlignment="1">
      <alignment horizontal="center" vertical="top" wrapText="1"/>
    </xf>
    <xf numFmtId="0" fontId="58" fillId="0" borderId="0" xfId="15" applyFont="1" applyFill="1" applyAlignment="1">
      <alignment horizontal="justify" vertical="top" wrapText="1"/>
    </xf>
    <xf numFmtId="2" fontId="58" fillId="0" borderId="0" xfId="15" applyNumberFormat="1" applyFont="1" applyFill="1" applyAlignment="1">
      <alignment horizontal="center" vertical="top" wrapText="1"/>
    </xf>
    <xf numFmtId="0" fontId="57" fillId="0" borderId="0" xfId="222" applyNumberFormat="1" applyFont="1" applyFill="1" applyAlignment="1">
      <alignment horizontal="center" vertical="center"/>
    </xf>
    <xf numFmtId="0" fontId="57" fillId="0" borderId="0" xfId="222" applyNumberFormat="1" applyFont="1" applyFill="1" applyBorder="1" applyAlignment="1">
      <alignment horizontal="left" vertical="top" wrapText="1"/>
    </xf>
    <xf numFmtId="2" fontId="57" fillId="0" borderId="0" xfId="222" applyNumberFormat="1" applyFont="1" applyFill="1" applyBorder="1" applyAlignment="1">
      <alignment horizontal="right"/>
    </xf>
    <xf numFmtId="0" fontId="68" fillId="0" borderId="0" xfId="222" applyNumberFormat="1" applyFont="1" applyFill="1" applyAlignment="1">
      <alignment horizontal="center" vertical="top"/>
    </xf>
    <xf numFmtId="0" fontId="69" fillId="0" borderId="0" xfId="222" quotePrefix="1" applyNumberFormat="1" applyFont="1" applyFill="1" applyAlignment="1">
      <alignment horizontal="justify" vertical="top" wrapText="1"/>
    </xf>
    <xf numFmtId="0" fontId="69" fillId="0" borderId="0" xfId="222" applyNumberFormat="1" applyFont="1" applyFill="1" applyAlignment="1">
      <alignment horizontal="center"/>
    </xf>
    <xf numFmtId="2" fontId="69" fillId="0" borderId="0" xfId="222" applyNumberFormat="1" applyFont="1" applyFill="1" applyAlignment="1">
      <alignment horizontal="right"/>
    </xf>
    <xf numFmtId="0" fontId="69" fillId="0" borderId="0" xfId="222" applyFont="1" applyFill="1" applyBorder="1"/>
    <xf numFmtId="0" fontId="68" fillId="0" borderId="0" xfId="222" applyFont="1" applyFill="1" applyBorder="1" applyAlignment="1">
      <alignment vertical="center"/>
    </xf>
    <xf numFmtId="2" fontId="58" fillId="0" borderId="0" xfId="15" applyNumberFormat="1" applyFont="1" applyFill="1" applyBorder="1" applyAlignment="1"/>
    <xf numFmtId="0" fontId="58" fillId="0" borderId="0" xfId="15" applyNumberFormat="1" applyFont="1" applyFill="1" applyAlignment="1">
      <alignment horizontal="center" vertical="top" wrapText="1"/>
    </xf>
    <xf numFmtId="0" fontId="58" fillId="0" borderId="0" xfId="15" applyNumberFormat="1" applyFont="1" applyFill="1" applyAlignment="1">
      <alignment horizontal="justify" vertical="center"/>
    </xf>
    <xf numFmtId="0" fontId="58" fillId="0" borderId="0" xfId="15" applyNumberFormat="1" applyFont="1" applyFill="1" applyAlignment="1">
      <alignment vertical="top" wrapText="1"/>
    </xf>
    <xf numFmtId="0" fontId="58" fillId="0" borderId="0" xfId="0" applyFont="1" applyFill="1" applyAlignment="1">
      <alignment horizontal="center"/>
    </xf>
    <xf numFmtId="0" fontId="57" fillId="0" borderId="0" xfId="222" applyNumberFormat="1" applyFont="1" applyFill="1" applyBorder="1" applyAlignment="1">
      <alignment horizontal="justify" vertical="top" wrapText="1"/>
    </xf>
    <xf numFmtId="0" fontId="57" fillId="0" borderId="0" xfId="222" applyFont="1" applyFill="1" applyBorder="1" applyAlignment="1">
      <alignment horizontal="center"/>
    </xf>
    <xf numFmtId="49" fontId="58" fillId="0" borderId="0" xfId="222" applyNumberFormat="1" applyFont="1" applyFill="1" applyAlignment="1">
      <alignment horizontal="left" vertical="top" wrapText="1"/>
    </xf>
    <xf numFmtId="49" fontId="58" fillId="0" borderId="0" xfId="222" applyNumberFormat="1" applyFont="1" applyFill="1" applyBorder="1" applyAlignment="1">
      <alignment horizontal="center"/>
    </xf>
    <xf numFmtId="4" fontId="58" fillId="0" borderId="0" xfId="222" applyNumberFormat="1" applyFont="1" applyFill="1" applyBorder="1" applyAlignment="1"/>
    <xf numFmtId="0" fontId="58" fillId="0" borderId="0" xfId="222" applyNumberFormat="1" applyFont="1" applyFill="1" applyAlignment="1">
      <alignment vertical="top"/>
    </xf>
    <xf numFmtId="0" fontId="57" fillId="0" borderId="0" xfId="222" quotePrefix="1" applyFont="1" applyFill="1" applyAlignment="1">
      <alignment horizontal="justify" vertical="top" wrapText="1"/>
    </xf>
    <xf numFmtId="0" fontId="57" fillId="0" borderId="0" xfId="222" applyFont="1" applyFill="1" applyAlignment="1">
      <alignment vertical="center"/>
    </xf>
    <xf numFmtId="2" fontId="57" fillId="0" borderId="0" xfId="222" applyNumberFormat="1" applyFont="1" applyFill="1" applyAlignment="1">
      <alignment horizontal="center" vertical="center"/>
    </xf>
    <xf numFmtId="0" fontId="57" fillId="0" borderId="0" xfId="222" applyFont="1" applyFill="1" applyAlignment="1">
      <alignment horizontal="left" vertical="center"/>
    </xf>
    <xf numFmtId="0" fontId="57" fillId="0" borderId="0" xfId="222" applyFont="1" applyFill="1" applyAlignment="1">
      <alignment horizontal="justify" vertical="center"/>
    </xf>
    <xf numFmtId="4" fontId="58" fillId="0" borderId="0" xfId="222" applyNumberFormat="1" applyFont="1" applyFill="1" applyAlignment="1">
      <alignment horizontal="center" vertical="center"/>
    </xf>
    <xf numFmtId="4" fontId="58" fillId="0" borderId="0" xfId="222" applyNumberFormat="1" applyFont="1" applyFill="1" applyBorder="1" applyAlignment="1">
      <alignment horizontal="justify" vertical="top"/>
    </xf>
    <xf numFmtId="4" fontId="57" fillId="0" borderId="0" xfId="222" applyNumberFormat="1" applyFont="1" applyFill="1" applyAlignment="1">
      <alignment horizontal="center" vertical="center"/>
    </xf>
    <xf numFmtId="0" fontId="57" fillId="0" borderId="0" xfId="222" applyFont="1" applyFill="1" applyBorder="1" applyAlignment="1">
      <alignment horizontal="justify" vertical="top"/>
    </xf>
    <xf numFmtId="0" fontId="57" fillId="0" borderId="0" xfId="222" applyFont="1" applyFill="1" applyAlignment="1">
      <alignment horizontal="left"/>
    </xf>
    <xf numFmtId="0" fontId="58" fillId="0" borderId="0" xfId="222" applyNumberFormat="1" applyFont="1" applyFill="1" applyAlignment="1">
      <alignment horizontal="left" vertical="center"/>
    </xf>
    <xf numFmtId="0" fontId="58" fillId="0" borderId="0" xfId="222" applyNumberFormat="1" applyFont="1" applyFill="1" applyAlignment="1">
      <alignment horizontal="left" vertical="top" wrapText="1"/>
    </xf>
    <xf numFmtId="0" fontId="58" fillId="0" borderId="0" xfId="222" quotePrefix="1" applyNumberFormat="1" applyFont="1" applyFill="1" applyAlignment="1">
      <alignment horizontal="left" vertical="top" wrapText="1"/>
    </xf>
    <xf numFmtId="0" fontId="58" fillId="0" borderId="0" xfId="222" applyNumberFormat="1" applyFont="1" applyFill="1" applyAlignment="1">
      <alignment horizontal="left" vertical="center" wrapText="1"/>
    </xf>
    <xf numFmtId="0" fontId="58" fillId="0" borderId="0" xfId="222" applyNumberFormat="1" applyFont="1" applyFill="1" applyAlignment="1">
      <alignment vertical="center"/>
    </xf>
    <xf numFmtId="2" fontId="58" fillId="0" borderId="0" xfId="222" applyNumberFormat="1" applyFont="1" applyFill="1" applyAlignment="1">
      <alignment horizontal="center" wrapText="1"/>
    </xf>
    <xf numFmtId="0" fontId="57" fillId="0" borderId="0" xfId="222" applyNumberFormat="1" applyFont="1" applyFill="1" applyAlignment="1">
      <alignment vertical="top" wrapText="1"/>
    </xf>
    <xf numFmtId="0" fontId="57" fillId="0" borderId="0" xfId="15" applyNumberFormat="1" applyFont="1" applyFill="1" applyBorder="1" applyAlignment="1">
      <alignment vertical="top" wrapText="1"/>
    </xf>
    <xf numFmtId="2" fontId="58" fillId="0" borderId="0" xfId="15" applyNumberFormat="1" applyFont="1" applyFill="1" applyAlignment="1">
      <alignment horizontal="center"/>
    </xf>
    <xf numFmtId="0" fontId="65" fillId="0" borderId="0" xfId="0" applyNumberFormat="1" applyFont="1" applyFill="1" applyAlignment="1">
      <alignment horizontal="center" vertical="top"/>
    </xf>
    <xf numFmtId="0" fontId="58" fillId="0" borderId="0" xfId="0" applyNumberFormat="1" applyFont="1" applyFill="1" applyAlignment="1">
      <alignment horizontal="justify" vertical="top" wrapText="1"/>
    </xf>
    <xf numFmtId="0" fontId="65" fillId="0" borderId="0" xfId="0" applyNumberFormat="1" applyFont="1" applyFill="1" applyAlignment="1">
      <alignment horizontal="center"/>
    </xf>
    <xf numFmtId="2" fontId="65" fillId="0" borderId="0" xfId="0" applyNumberFormat="1" applyFont="1" applyFill="1" applyAlignment="1" applyProtection="1">
      <alignment horizontal="right"/>
    </xf>
    <xf numFmtId="2" fontId="65" fillId="0" borderId="0" xfId="0" applyNumberFormat="1" applyFont="1" applyFill="1" applyAlignment="1" applyProtection="1">
      <alignment horizontal="right"/>
      <protection locked="0"/>
    </xf>
    <xf numFmtId="4" fontId="65" fillId="0" borderId="0" xfId="0" applyNumberFormat="1" applyFont="1" applyFill="1" applyAlignment="1">
      <alignment horizontal="right"/>
    </xf>
    <xf numFmtId="49" fontId="57" fillId="0" borderId="0" xfId="222" applyNumberFormat="1" applyFont="1" applyFill="1" applyAlignment="1">
      <alignment horizontal="justify" vertical="top" wrapText="1"/>
    </xf>
    <xf numFmtId="0" fontId="58" fillId="0" borderId="0" xfId="222" applyNumberFormat="1" applyFont="1" applyFill="1" applyAlignment="1">
      <alignment horizontal="left" vertical="top"/>
    </xf>
    <xf numFmtId="2" fontId="58" fillId="0" borderId="0" xfId="222" applyNumberFormat="1" applyFont="1" applyFill="1" applyAlignment="1">
      <alignment horizontal="right" vertical="top"/>
    </xf>
    <xf numFmtId="4" fontId="58" fillId="0" borderId="0" xfId="222" applyNumberFormat="1" applyFont="1" applyFill="1" applyAlignment="1">
      <alignment horizontal="right" vertical="top"/>
    </xf>
    <xf numFmtId="4" fontId="58" fillId="0" borderId="0" xfId="222" applyNumberFormat="1" applyFont="1" applyFill="1" applyAlignment="1">
      <alignment horizontal="right" vertical="center"/>
    </xf>
    <xf numFmtId="0" fontId="57" fillId="0" borderId="0" xfId="0" applyNumberFormat="1" applyFont="1" applyFill="1" applyAlignment="1">
      <alignment horizontal="center" vertical="top"/>
    </xf>
    <xf numFmtId="0" fontId="57" fillId="0" borderId="0" xfId="0" applyNumberFormat="1" applyFont="1" applyFill="1" applyAlignment="1">
      <alignment horizontal="justify" vertical="top" wrapText="1"/>
    </xf>
    <xf numFmtId="0" fontId="57" fillId="0" borderId="0" xfId="0" applyNumberFormat="1" applyFont="1" applyFill="1" applyAlignment="1">
      <alignment horizontal="center"/>
    </xf>
    <xf numFmtId="2" fontId="57" fillId="0" borderId="0" xfId="0" applyNumberFormat="1" applyFont="1" applyFill="1" applyAlignment="1" applyProtection="1">
      <alignment horizontal="right"/>
    </xf>
    <xf numFmtId="4" fontId="57" fillId="0" borderId="0" xfId="0" applyNumberFormat="1" applyFont="1" applyFill="1" applyAlignment="1" applyProtection="1">
      <alignment horizontal="right"/>
      <protection locked="0"/>
    </xf>
    <xf numFmtId="0" fontId="57" fillId="0" borderId="0" xfId="0" applyFont="1" applyFill="1"/>
    <xf numFmtId="4" fontId="67" fillId="0" borderId="0" xfId="0" applyNumberFormat="1" applyFont="1" applyFill="1" applyBorder="1" applyAlignment="1">
      <alignment horizontal="right"/>
    </xf>
    <xf numFmtId="0" fontId="67" fillId="0" borderId="0" xfId="0" applyFont="1" applyFill="1" applyProtection="1">
      <protection locked="0"/>
    </xf>
    <xf numFmtId="0" fontId="68" fillId="0" borderId="0" xfId="0" applyFont="1" applyFill="1"/>
    <xf numFmtId="2" fontId="58" fillId="0" borderId="0" xfId="0" applyNumberFormat="1" applyFont="1" applyFill="1" applyAlignment="1" applyProtection="1">
      <alignment horizontal="right"/>
    </xf>
    <xf numFmtId="4" fontId="58" fillId="0" borderId="0" xfId="0" applyNumberFormat="1" applyFont="1" applyFill="1" applyAlignment="1" applyProtection="1">
      <alignment horizontal="right"/>
      <protection locked="0"/>
    </xf>
    <xf numFmtId="0" fontId="58" fillId="0" borderId="0" xfId="222" applyFont="1" applyFill="1" applyBorder="1" applyAlignment="1" applyProtection="1">
      <alignment horizontal="right" vertical="center" wrapText="1"/>
      <protection locked="0"/>
    </xf>
    <xf numFmtId="0" fontId="65" fillId="0" borderId="0" xfId="222" applyFont="1" applyFill="1" applyBorder="1" applyAlignment="1">
      <alignment horizontal="right" vertical="center" wrapText="1"/>
    </xf>
    <xf numFmtId="0" fontId="57" fillId="0" borderId="0" xfId="0" applyNumberFormat="1" applyFont="1" applyFill="1" applyAlignment="1">
      <alignment horizontal="left" vertical="center" wrapText="1"/>
    </xf>
    <xf numFmtId="2" fontId="58" fillId="0" borderId="0" xfId="0" applyNumberFormat="1" applyFont="1" applyFill="1" applyAlignment="1">
      <alignment horizontal="right"/>
    </xf>
    <xf numFmtId="16" fontId="57" fillId="0" borderId="0" xfId="0" applyNumberFormat="1" applyFont="1" applyFill="1" applyAlignment="1">
      <alignment horizontal="center" vertical="top"/>
    </xf>
    <xf numFmtId="0" fontId="57" fillId="0" borderId="0" xfId="0" applyFont="1" applyFill="1" applyAlignment="1">
      <alignment wrapText="1"/>
    </xf>
    <xf numFmtId="0" fontId="57" fillId="0" borderId="0" xfId="0" applyNumberFormat="1" applyFont="1" applyFill="1" applyAlignment="1">
      <alignment horizontal="center" wrapText="1"/>
    </xf>
    <xf numFmtId="2" fontId="57" fillId="0" borderId="0" xfId="0" applyNumberFormat="1" applyFont="1" applyFill="1" applyAlignment="1">
      <alignment horizontal="center" wrapText="1"/>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57" fillId="0" borderId="0" xfId="0" applyNumberFormat="1" applyFont="1" applyFill="1" applyAlignment="1">
      <alignment horizontal="center" vertical="center" wrapText="1"/>
    </xf>
    <xf numFmtId="2" fontId="57" fillId="0" borderId="0" xfId="0" applyNumberFormat="1" applyFont="1" applyFill="1" applyAlignment="1">
      <alignment horizontal="center" vertical="center" wrapText="1"/>
    </xf>
    <xf numFmtId="0" fontId="57" fillId="0" borderId="0" xfId="0" applyFont="1" applyFill="1" applyAlignment="1">
      <alignment vertical="center"/>
    </xf>
    <xf numFmtId="0" fontId="62" fillId="0" borderId="0" xfId="0" applyFont="1" applyFill="1" applyAlignment="1">
      <alignment horizontal="center" vertical="center"/>
    </xf>
    <xf numFmtId="0" fontId="62" fillId="0" borderId="0" xfId="0" applyFont="1" applyFill="1" applyAlignment="1">
      <alignment horizontal="center" vertical="center" wrapText="1"/>
    </xf>
    <xf numFmtId="0" fontId="62" fillId="0" borderId="0" xfId="0" applyNumberFormat="1" applyFont="1" applyFill="1" applyAlignment="1">
      <alignment horizontal="center" vertical="center" wrapText="1"/>
    </xf>
    <xf numFmtId="2" fontId="62" fillId="0" borderId="0" xfId="0" applyNumberFormat="1" applyFont="1" applyFill="1" applyAlignment="1">
      <alignment horizontal="center" vertical="center" wrapText="1"/>
    </xf>
    <xf numFmtId="0" fontId="62" fillId="0" borderId="0" xfId="0" applyFont="1" applyFill="1" applyAlignment="1">
      <alignment vertical="center"/>
    </xf>
    <xf numFmtId="0" fontId="57" fillId="0" borderId="0" xfId="0" applyNumberFormat="1" applyFont="1" applyFill="1" applyAlignment="1">
      <alignment horizontal="center" vertical="top" wrapText="1"/>
    </xf>
    <xf numFmtId="0" fontId="58" fillId="0" borderId="0" xfId="0" applyFont="1" applyFill="1" applyAlignment="1">
      <alignment vertical="center" wrapText="1"/>
    </xf>
    <xf numFmtId="0" fontId="58" fillId="0" borderId="0" xfId="0" applyNumberFormat="1" applyFont="1" applyFill="1" applyAlignment="1">
      <alignment horizontal="center" wrapText="1"/>
    </xf>
    <xf numFmtId="172" fontId="33" fillId="0" borderId="0" xfId="0" applyNumberFormat="1" applyFont="1" applyFill="1" applyBorder="1" applyAlignment="1">
      <alignment horizontal="right" wrapText="1"/>
    </xf>
    <xf numFmtId="0" fontId="33" fillId="0" borderId="0" xfId="0" applyFont="1" applyFill="1" applyAlignment="1">
      <alignment vertical="center" wrapText="1"/>
    </xf>
    <xf numFmtId="172" fontId="64" fillId="0" borderId="0" xfId="0" applyNumberFormat="1" applyFont="1" applyFill="1" applyBorder="1" applyAlignment="1">
      <alignment horizontal="center" vertical="center" wrapText="1"/>
    </xf>
    <xf numFmtId="0" fontId="57" fillId="0" borderId="0" xfId="0" applyFont="1" applyFill="1" applyAlignment="1">
      <alignment horizontal="center" vertical="top"/>
    </xf>
    <xf numFmtId="0" fontId="57" fillId="0" borderId="0" xfId="0" applyFont="1" applyFill="1" applyAlignment="1">
      <alignment vertical="top" wrapText="1"/>
    </xf>
    <xf numFmtId="2" fontId="58" fillId="0" borderId="0" xfId="0" applyNumberFormat="1" applyFont="1" applyFill="1" applyAlignment="1">
      <alignment horizontal="center" wrapText="1"/>
    </xf>
    <xf numFmtId="0" fontId="58" fillId="0" borderId="0" xfId="0" applyFont="1" applyFill="1" applyAlignment="1">
      <alignment horizontal="left" vertical="top" wrapText="1"/>
    </xf>
    <xf numFmtId="0" fontId="58" fillId="0" borderId="0" xfId="0" applyFont="1" applyFill="1" applyAlignment="1">
      <alignment wrapText="1"/>
    </xf>
    <xf numFmtId="0" fontId="58" fillId="0" borderId="0" xfId="0" applyFont="1" applyFill="1" applyAlignment="1">
      <alignment vertical="top" wrapText="1"/>
    </xf>
    <xf numFmtId="0" fontId="62" fillId="0" borderId="1" xfId="0" applyFont="1" applyFill="1" applyBorder="1" applyAlignment="1">
      <alignment horizontal="center" vertical="top"/>
    </xf>
    <xf numFmtId="0" fontId="63" fillId="0" borderId="1" xfId="0" applyFont="1" applyFill="1" applyBorder="1" applyAlignment="1">
      <alignment wrapText="1"/>
    </xf>
    <xf numFmtId="0" fontId="63" fillId="0" borderId="1" xfId="0" applyNumberFormat="1" applyFont="1" applyFill="1" applyBorder="1" applyAlignment="1">
      <alignment horizontal="center" wrapText="1"/>
    </xf>
    <xf numFmtId="2" fontId="63" fillId="0" borderId="1" xfId="0" applyNumberFormat="1" applyFont="1" applyFill="1" applyBorder="1" applyAlignment="1">
      <alignment horizontal="center" wrapText="1"/>
    </xf>
    <xf numFmtId="0" fontId="63" fillId="0" borderId="0" xfId="0" applyFont="1" applyFill="1"/>
    <xf numFmtId="0" fontId="57" fillId="0" borderId="15" xfId="0" applyNumberFormat="1" applyFont="1" applyFill="1" applyBorder="1" applyAlignment="1">
      <alignment horizontal="center" vertical="top"/>
    </xf>
    <xf numFmtId="0" fontId="57" fillId="0" borderId="15" xfId="0" applyFont="1" applyFill="1" applyBorder="1" applyAlignment="1">
      <alignment wrapText="1"/>
    </xf>
    <xf numFmtId="0" fontId="57" fillId="0" borderId="15" xfId="0" applyNumberFormat="1" applyFont="1" applyFill="1" applyBorder="1" applyAlignment="1">
      <alignment horizontal="center" wrapText="1"/>
    </xf>
    <xf numFmtId="2" fontId="57" fillId="0" borderId="15" xfId="0" applyNumberFormat="1" applyFont="1" applyFill="1" applyBorder="1" applyAlignment="1">
      <alignment horizontal="center" wrapText="1"/>
    </xf>
    <xf numFmtId="0" fontId="58" fillId="0" borderId="0" xfId="222" applyFont="1" applyFill="1" applyAlignment="1">
      <alignment horizontal="justify" wrapText="1"/>
    </xf>
    <xf numFmtId="0" fontId="57" fillId="0" borderId="0" xfId="222" applyNumberFormat="1" applyFont="1" applyFill="1" applyBorder="1" applyAlignment="1">
      <alignment horizontal="center"/>
    </xf>
    <xf numFmtId="0" fontId="69" fillId="0" borderId="0" xfId="222" applyFont="1" applyFill="1" applyBorder="1" applyAlignment="1">
      <alignment horizontal="justify" vertical="top"/>
    </xf>
    <xf numFmtId="0" fontId="70" fillId="0" borderId="0" xfId="222" applyFont="1" applyFill="1" applyBorder="1" applyAlignment="1">
      <alignment horizontal="justify" vertical="top"/>
    </xf>
    <xf numFmtId="0" fontId="58" fillId="0" borderId="0" xfId="222" applyFont="1" applyFill="1" applyBorder="1" applyAlignment="1">
      <alignment horizontal="left" vertical="center" wrapText="1"/>
    </xf>
    <xf numFmtId="0" fontId="58" fillId="0" borderId="0" xfId="222" quotePrefix="1" applyFont="1" applyFill="1" applyAlignment="1">
      <alignment horizontal="justify" vertical="center" wrapText="1"/>
    </xf>
    <xf numFmtId="0" fontId="57" fillId="0" borderId="0" xfId="222" applyFont="1" applyFill="1" applyAlignment="1">
      <alignment horizontal="justify" vertical="center" wrapText="1"/>
    </xf>
    <xf numFmtId="0" fontId="58" fillId="0" borderId="0" xfId="15" applyFont="1" applyFill="1" applyAlignment="1">
      <alignment horizontal="justify" vertical="center" wrapText="1"/>
    </xf>
    <xf numFmtId="0" fontId="58" fillId="0" borderId="0" xfId="222" applyFont="1" applyFill="1" applyAlignment="1">
      <alignment horizontal="left"/>
    </xf>
    <xf numFmtId="4" fontId="58" fillId="0" borderId="0" xfId="1" applyNumberFormat="1" applyFont="1" applyFill="1" applyAlignment="1">
      <alignment horizontal="left"/>
    </xf>
    <xf numFmtId="4" fontId="58" fillId="0" borderId="0" xfId="1" applyNumberFormat="1" applyFont="1" applyFill="1" applyAlignment="1">
      <alignment horizontal="right" vertical="center"/>
    </xf>
    <xf numFmtId="0" fontId="57" fillId="0" borderId="0" xfId="222" applyFont="1" applyFill="1" applyAlignment="1">
      <alignment horizontal="justify" wrapText="1"/>
    </xf>
    <xf numFmtId="0" fontId="57" fillId="0" borderId="0" xfId="0" applyNumberFormat="1" applyFont="1" applyFill="1" applyAlignment="1">
      <alignment vertical="center" wrapText="1"/>
    </xf>
    <xf numFmtId="0" fontId="58" fillId="0" borderId="0" xfId="0" applyFont="1" applyFill="1" applyAlignment="1">
      <alignment vertical="center"/>
    </xf>
    <xf numFmtId="172" fontId="58" fillId="0" borderId="0" xfId="0" applyNumberFormat="1" applyFont="1" applyFill="1" applyBorder="1" applyAlignment="1">
      <alignment horizontal="right"/>
    </xf>
    <xf numFmtId="0" fontId="58" fillId="0" borderId="0" xfId="0" applyNumberFormat="1" applyFont="1" applyFill="1" applyAlignment="1">
      <alignment vertical="top" wrapText="1"/>
    </xf>
    <xf numFmtId="0" fontId="58" fillId="0" borderId="0" xfId="222" applyFont="1" applyFill="1" applyBorder="1" applyAlignment="1">
      <alignment vertical="top"/>
    </xf>
    <xf numFmtId="0" fontId="58" fillId="0" borderId="0" xfId="222" applyFont="1" applyFill="1" applyBorder="1" applyAlignment="1">
      <alignment vertical="top" wrapText="1"/>
    </xf>
    <xf numFmtId="0" fontId="58" fillId="0" borderId="0" xfId="0" quotePrefix="1" applyNumberFormat="1" applyFont="1" applyFill="1" applyAlignment="1">
      <alignment horizontal="left" vertical="top" wrapText="1"/>
    </xf>
    <xf numFmtId="0" fontId="58" fillId="0" borderId="0" xfId="0" applyNumberFormat="1" applyFont="1" applyFill="1" applyAlignment="1">
      <alignment horizontal="left" vertical="center" wrapText="1"/>
    </xf>
    <xf numFmtId="0" fontId="57" fillId="0" borderId="0" xfId="222" applyNumberFormat="1" applyFont="1" applyFill="1" applyAlignment="1">
      <alignment horizontal="justify" vertical="top" wrapText="1"/>
    </xf>
    <xf numFmtId="0" fontId="60" fillId="0" borderId="0" xfId="222" applyFont="1" applyFill="1" applyAlignment="1">
      <alignment horizontal="center"/>
    </xf>
    <xf numFmtId="2" fontId="60" fillId="0" borderId="0" xfId="222" applyNumberFormat="1" applyFont="1" applyFill="1" applyAlignment="1">
      <alignment horizontal="right"/>
    </xf>
    <xf numFmtId="0" fontId="60" fillId="0" borderId="0" xfId="222" applyFont="1" applyFill="1" applyAlignment="1">
      <alignment horizontal="justify" vertical="top" wrapText="1"/>
    </xf>
    <xf numFmtId="49" fontId="57" fillId="0" borderId="0" xfId="0" applyNumberFormat="1" applyFont="1" applyAlignment="1">
      <alignment horizontal="justify" vertical="top" wrapText="1"/>
    </xf>
    <xf numFmtId="2" fontId="58" fillId="0" borderId="0" xfId="222" applyNumberFormat="1" applyFont="1" applyFill="1" applyAlignment="1" applyProtection="1">
      <protection locked="0"/>
    </xf>
    <xf numFmtId="2" fontId="58" fillId="0" borderId="0" xfId="222" applyNumberFormat="1" applyFont="1" applyFill="1" applyAlignment="1" applyProtection="1">
      <alignment vertical="center"/>
      <protection locked="0"/>
    </xf>
    <xf numFmtId="2" fontId="57" fillId="0" borderId="0" xfId="222" applyNumberFormat="1" applyFont="1" applyFill="1" applyAlignment="1" applyProtection="1">
      <alignment vertical="center"/>
      <protection locked="0"/>
    </xf>
    <xf numFmtId="4" fontId="58" fillId="0" borderId="0" xfId="222" applyNumberFormat="1" applyFont="1" applyFill="1" applyAlignment="1" applyProtection="1">
      <alignment vertical="center"/>
      <protection locked="0"/>
    </xf>
    <xf numFmtId="4" fontId="57" fillId="0" borderId="0" xfId="222" applyNumberFormat="1" applyFont="1" applyFill="1" applyAlignment="1" applyProtection="1">
      <alignment vertical="center"/>
      <protection locked="0"/>
    </xf>
    <xf numFmtId="4" fontId="58" fillId="0" borderId="0" xfId="222" applyNumberFormat="1" applyFont="1" applyFill="1" applyAlignment="1" applyProtection="1">
      <protection locked="0"/>
    </xf>
    <xf numFmtId="2" fontId="58" fillId="0" borderId="0" xfId="15" applyNumberFormat="1" applyFont="1" applyFill="1" applyAlignment="1" applyProtection="1">
      <alignment vertical="top" wrapText="1"/>
      <protection locked="0"/>
    </xf>
    <xf numFmtId="2" fontId="58" fillId="0" borderId="0" xfId="222" applyNumberFormat="1" applyFont="1" applyFill="1" applyAlignment="1" applyProtection="1">
      <alignment vertical="center" wrapText="1"/>
      <protection locked="0"/>
    </xf>
    <xf numFmtId="2" fontId="58" fillId="0" borderId="0" xfId="222" applyNumberFormat="1" applyFont="1" applyFill="1" applyAlignment="1" applyProtection="1">
      <alignment wrapText="1"/>
      <protection locked="0"/>
    </xf>
    <xf numFmtId="2" fontId="57" fillId="0" borderId="0" xfId="222" applyNumberFormat="1" applyFont="1" applyFill="1" applyBorder="1" applyAlignment="1" applyProtection="1">
      <protection locked="0"/>
    </xf>
    <xf numFmtId="2" fontId="58" fillId="0" borderId="0" xfId="1" applyNumberFormat="1" applyFont="1" applyFill="1" applyAlignment="1" applyProtection="1">
      <protection locked="0"/>
    </xf>
    <xf numFmtId="2" fontId="58" fillId="0" borderId="0" xfId="15" applyNumberFormat="1" applyFont="1" applyFill="1" applyAlignment="1" applyProtection="1">
      <protection locked="0"/>
    </xf>
    <xf numFmtId="2" fontId="57" fillId="0" borderId="0" xfId="222" applyNumberFormat="1" applyFont="1" applyFill="1" applyBorder="1" applyAlignment="1" applyProtection="1">
      <alignment horizontal="center" vertical="center" wrapText="1"/>
      <protection locked="0"/>
    </xf>
    <xf numFmtId="0" fontId="66" fillId="0" borderId="0" xfId="0" applyFont="1" applyFill="1" applyProtection="1">
      <protection locked="0"/>
    </xf>
    <xf numFmtId="2" fontId="58" fillId="0" borderId="0" xfId="222" applyNumberFormat="1" applyFont="1" applyFill="1" applyBorder="1" applyAlignment="1" applyProtection="1">
      <protection locked="0"/>
    </xf>
    <xf numFmtId="2" fontId="58" fillId="0" borderId="0" xfId="222" applyNumberFormat="1" applyFont="1" applyFill="1" applyAlignment="1" applyProtection="1">
      <alignment vertical="top"/>
      <protection locked="0"/>
    </xf>
    <xf numFmtId="2" fontId="58" fillId="0" borderId="0" xfId="222" applyNumberFormat="1" applyFont="1" applyFill="1" applyAlignment="1" applyProtection="1">
      <alignment horizontal="center" vertical="center" wrapText="1"/>
      <protection locked="0"/>
    </xf>
    <xf numFmtId="2" fontId="58" fillId="0" borderId="0" xfId="222" applyNumberFormat="1" applyFont="1" applyFill="1" applyBorder="1" applyAlignment="1" applyProtection="1">
      <alignment vertical="center" wrapText="1"/>
      <protection locked="0"/>
    </xf>
    <xf numFmtId="2" fontId="58" fillId="0" borderId="0" xfId="222" applyNumberFormat="1" applyFont="1" applyFill="1" applyBorder="1" applyAlignment="1" applyProtection="1">
      <alignment horizontal="center" vertical="center" wrapText="1"/>
      <protection locked="0"/>
    </xf>
    <xf numFmtId="0" fontId="57" fillId="0" borderId="0" xfId="0" applyFont="1" applyFill="1" applyProtection="1">
      <protection locked="0"/>
    </xf>
    <xf numFmtId="0" fontId="58" fillId="0" borderId="0" xfId="0" applyFont="1" applyFill="1" applyProtection="1">
      <protection locked="0"/>
    </xf>
    <xf numFmtId="172" fontId="58" fillId="0" borderId="0" xfId="0" applyNumberFormat="1" applyFont="1" applyFill="1" applyAlignment="1" applyProtection="1">
      <alignment horizontal="right"/>
      <protection locked="0"/>
    </xf>
    <xf numFmtId="2" fontId="57" fillId="0" borderId="14" xfId="222" applyNumberFormat="1" applyFont="1" applyFill="1" applyBorder="1" applyAlignment="1" applyProtection="1">
      <alignment vertical="center"/>
      <protection locked="0"/>
    </xf>
    <xf numFmtId="2" fontId="57" fillId="0" borderId="0" xfId="222" applyNumberFormat="1" applyFont="1" applyFill="1" applyBorder="1" applyAlignment="1" applyProtection="1">
      <alignment vertical="center"/>
      <protection locked="0"/>
    </xf>
    <xf numFmtId="2" fontId="57" fillId="0" borderId="0" xfId="0" applyNumberFormat="1" applyFont="1" applyFill="1" applyAlignment="1" applyProtection="1">
      <alignment horizontal="center" wrapText="1"/>
      <protection locked="0"/>
    </xf>
    <xf numFmtId="2" fontId="57" fillId="0" borderId="0" xfId="0" applyNumberFormat="1" applyFont="1" applyFill="1" applyAlignment="1" applyProtection="1">
      <alignment horizontal="center" vertical="center" wrapText="1"/>
      <protection locked="0"/>
    </xf>
    <xf numFmtId="2" fontId="62" fillId="0" borderId="0" xfId="0" applyNumberFormat="1" applyFont="1" applyFill="1" applyAlignment="1" applyProtection="1">
      <alignment horizontal="center" vertical="center" wrapText="1"/>
      <protection locked="0"/>
    </xf>
    <xf numFmtId="2" fontId="58" fillId="0" borderId="0" xfId="0" applyNumberFormat="1" applyFont="1" applyFill="1" applyAlignment="1" applyProtection="1">
      <alignment horizontal="right" wrapText="1"/>
      <protection locked="0"/>
    </xf>
    <xf numFmtId="172" fontId="58" fillId="0" borderId="0" xfId="0" applyNumberFormat="1" applyFont="1" applyFill="1" applyAlignment="1" applyProtection="1">
      <alignment horizontal="right" wrapText="1"/>
      <protection locked="0"/>
    </xf>
    <xf numFmtId="0" fontId="33" fillId="0" borderId="0" xfId="0" applyFont="1" applyFill="1" applyProtection="1">
      <protection locked="0"/>
    </xf>
    <xf numFmtId="172" fontId="33" fillId="0" borderId="0" xfId="0" applyNumberFormat="1" applyFont="1" applyFill="1" applyAlignment="1" applyProtection="1">
      <alignment horizontal="right"/>
      <protection locked="0"/>
    </xf>
    <xf numFmtId="2" fontId="58" fillId="0" borderId="0" xfId="0" applyNumberFormat="1" applyFont="1" applyFill="1" applyAlignment="1" applyProtection="1">
      <alignment horizontal="center" wrapText="1"/>
      <protection locked="0"/>
    </xf>
    <xf numFmtId="2" fontId="63" fillId="0" borderId="1" xfId="0" applyNumberFormat="1" applyFont="1" applyFill="1" applyBorder="1" applyAlignment="1" applyProtection="1">
      <alignment horizontal="center" wrapText="1"/>
      <protection locked="0"/>
    </xf>
    <xf numFmtId="2" fontId="57" fillId="0" borderId="15" xfId="0" applyNumberFormat="1" applyFont="1" applyFill="1" applyBorder="1" applyAlignment="1" applyProtection="1">
      <alignment horizontal="center" wrapText="1"/>
      <protection locked="0"/>
    </xf>
    <xf numFmtId="0" fontId="58" fillId="0" borderId="0" xfId="222" applyFont="1" applyFill="1" applyBorder="1" applyProtection="1">
      <protection locked="0"/>
    </xf>
    <xf numFmtId="2" fontId="58" fillId="0" borderId="0" xfId="222" applyNumberFormat="1" applyFont="1" applyFill="1" applyBorder="1" applyAlignment="1" applyProtection="1">
      <alignment vertical="center"/>
      <protection locked="0"/>
    </xf>
    <xf numFmtId="2" fontId="69" fillId="0" borderId="0" xfId="222" applyNumberFormat="1" applyFont="1" applyFill="1" applyAlignment="1" applyProtection="1">
      <protection locked="0"/>
    </xf>
    <xf numFmtId="2" fontId="69" fillId="0" borderId="0" xfId="222" applyNumberFormat="1" applyFont="1" applyFill="1" applyBorder="1" applyAlignment="1" applyProtection="1">
      <protection locked="0"/>
    </xf>
    <xf numFmtId="2" fontId="58" fillId="0" borderId="0" xfId="15" applyNumberFormat="1" applyFont="1" applyFill="1" applyBorder="1" applyAlignment="1" applyProtection="1">
      <protection locked="0"/>
    </xf>
    <xf numFmtId="2" fontId="58" fillId="0" borderId="0" xfId="222" applyNumberFormat="1" applyFont="1" applyFill="1" applyBorder="1" applyProtection="1">
      <protection locked="0"/>
    </xf>
    <xf numFmtId="2" fontId="60" fillId="0" borderId="0" xfId="222" applyNumberFormat="1" applyFont="1" applyFill="1" applyAlignment="1" applyProtection="1">
      <protection locked="0"/>
    </xf>
    <xf numFmtId="2" fontId="60" fillId="0" borderId="0" xfId="222" applyNumberFormat="1" applyFont="1" applyFill="1" applyBorder="1" applyAlignment="1" applyProtection="1">
      <protection locked="0"/>
    </xf>
    <xf numFmtId="0" fontId="58" fillId="0" borderId="0" xfId="0" applyFont="1" applyFill="1" applyAlignment="1" applyProtection="1">
      <alignment vertical="center"/>
      <protection locked="0"/>
    </xf>
    <xf numFmtId="2" fontId="58" fillId="0" borderId="0" xfId="222" applyNumberFormat="1" applyFont="1" applyFill="1" applyBorder="1" applyAlignment="1" applyProtection="1">
      <alignment vertical="top"/>
      <protection locked="0"/>
    </xf>
    <xf numFmtId="2" fontId="57" fillId="0" borderId="1" xfId="222" applyNumberFormat="1" applyFont="1" applyFill="1" applyBorder="1" applyAlignment="1" applyProtection="1">
      <protection locked="0"/>
    </xf>
    <xf numFmtId="2" fontId="58" fillId="0" borderId="0" xfId="14" applyNumberFormat="1" applyFont="1" applyFill="1" applyAlignment="1" applyProtection="1">
      <alignment vertical="center"/>
      <protection locked="0"/>
    </xf>
    <xf numFmtId="2" fontId="58" fillId="0" borderId="0" xfId="14" applyNumberFormat="1" applyFont="1" applyFill="1" applyBorder="1" applyAlignment="1" applyProtection="1">
      <alignment vertical="center"/>
      <protection locked="0"/>
    </xf>
    <xf numFmtId="2" fontId="58" fillId="0" borderId="1" xfId="14" applyNumberFormat="1" applyFont="1" applyFill="1" applyBorder="1" applyAlignment="1" applyProtection="1">
      <alignment vertical="center"/>
      <protection locked="0"/>
    </xf>
    <xf numFmtId="2" fontId="57" fillId="0" borderId="0" xfId="14" applyNumberFormat="1" applyFont="1" applyFill="1" applyAlignment="1" applyProtection="1">
      <alignment vertical="center"/>
      <protection locked="0"/>
    </xf>
  </cellXfs>
  <cellStyles count="225">
    <cellStyle name="20% - Accent1 2" xfId="58"/>
    <cellStyle name="20% - Accent1 3" xfId="59"/>
    <cellStyle name="20% - Accent2 2" xfId="60"/>
    <cellStyle name="20% - Accent2 3" xfId="61"/>
    <cellStyle name="20% - Accent3 2" xfId="62"/>
    <cellStyle name="20% - Accent3 3" xfId="63"/>
    <cellStyle name="20% - Accent4 2" xfId="64"/>
    <cellStyle name="20% - Accent4 3" xfId="65"/>
    <cellStyle name="20% - Accent5 2" xfId="66"/>
    <cellStyle name="20% - Accent5 3" xfId="67"/>
    <cellStyle name="20% - Accent6 2" xfId="68"/>
    <cellStyle name="20% - Accent6 3" xfId="69"/>
    <cellStyle name="40% - Accent1 2" xfId="70"/>
    <cellStyle name="40% - Accent1 3" xfId="71"/>
    <cellStyle name="40% - Accent2 2" xfId="72"/>
    <cellStyle name="40% - Accent2 3" xfId="73"/>
    <cellStyle name="40% - Accent3 2" xfId="74"/>
    <cellStyle name="40% - Accent3 3" xfId="75"/>
    <cellStyle name="40% - Accent4 2" xfId="76"/>
    <cellStyle name="40% - Accent4 3" xfId="77"/>
    <cellStyle name="40% - Accent5 2" xfId="78"/>
    <cellStyle name="40% - Accent5 3" xfId="79"/>
    <cellStyle name="40% - Accent6 2" xfId="80"/>
    <cellStyle name="40% - Accent6 3" xfId="81"/>
    <cellStyle name="60% - Accent1 2" xfId="82"/>
    <cellStyle name="60% - Accent1 3" xfId="83"/>
    <cellStyle name="60% - Accent2 2" xfId="84"/>
    <cellStyle name="60% - Accent2 3" xfId="85"/>
    <cellStyle name="60% - Accent3 2" xfId="86"/>
    <cellStyle name="60% - Accent3 3" xfId="87"/>
    <cellStyle name="60% - Accent4 2" xfId="88"/>
    <cellStyle name="60% - Accent4 3" xfId="89"/>
    <cellStyle name="60% - Accent5 2" xfId="90"/>
    <cellStyle name="60% - Accent5 3" xfId="91"/>
    <cellStyle name="60% - Accent6 2" xfId="92"/>
    <cellStyle name="60% - Accent6 3" xfId="93"/>
    <cellStyle name="A4 Small 210 x 297 mm" xfId="94"/>
    <cellStyle name="A4 Small 210 x 297 mm 10" xfId="95"/>
    <cellStyle name="A4 Small 210 x 297 mm 2" xfId="96"/>
    <cellStyle name="A4 Small 210 x 297 mm 3" xfId="97"/>
    <cellStyle name="A4 Small 210 x 297 mm 4" xfId="98"/>
    <cellStyle name="A4 Small 210 x 297 mm 5" xfId="99"/>
    <cellStyle name="A4 Small 210 x 297 mm 7" xfId="100"/>
    <cellStyle name="A4 Small 210 x 297 mm_Lighting_Price List_LUMINAIRES" xfId="101"/>
    <cellStyle name="Accent1 2" xfId="102"/>
    <cellStyle name="Accent1 3" xfId="103"/>
    <cellStyle name="Accent2 2" xfId="104"/>
    <cellStyle name="Accent2 3" xfId="105"/>
    <cellStyle name="Accent3 2" xfId="106"/>
    <cellStyle name="Accent3 3" xfId="107"/>
    <cellStyle name="Accent4 2" xfId="108"/>
    <cellStyle name="Accent4 3" xfId="109"/>
    <cellStyle name="Accent5 2" xfId="110"/>
    <cellStyle name="Accent5 3" xfId="111"/>
    <cellStyle name="Accent6 2" xfId="112"/>
    <cellStyle name="Accent6 3" xfId="113"/>
    <cellStyle name="Bad 2" xfId="114"/>
    <cellStyle name="Bad 3" xfId="115"/>
    <cellStyle name="Berechnung" xfId="116"/>
    <cellStyle name="Calculation 2" xfId="117"/>
    <cellStyle name="Calculation 3" xfId="118"/>
    <cellStyle name="Check Cell 2" xfId="119"/>
    <cellStyle name="Check Cell 3" xfId="120"/>
    <cellStyle name="Cjenik 1" xfId="121"/>
    <cellStyle name="Cjenik 2" xfId="122"/>
    <cellStyle name="Comma [0] 2" xfId="123"/>
    <cellStyle name="Comma 2" xfId="16"/>
    <cellStyle name="Comma 2 2" xfId="124"/>
    <cellStyle name="Comma 3" xfId="18"/>
    <cellStyle name="Comma 4" xfId="125"/>
    <cellStyle name="Currency 2" xfId="57"/>
    <cellStyle name="Currency 3" xfId="126"/>
    <cellStyle name="Currency 4" xfId="127"/>
    <cellStyle name="Currency 5" xfId="128"/>
    <cellStyle name="Euro" xfId="129"/>
    <cellStyle name="Euro 2" xfId="130"/>
    <cellStyle name="Excel Built-in Normal" xfId="131"/>
    <cellStyle name="Explanatory Text 2" xfId="132"/>
    <cellStyle name="Explanatory Text 3" xfId="133"/>
    <cellStyle name="Good 2" xfId="134"/>
    <cellStyle name="Good 3" xfId="135"/>
    <cellStyle name="Gut" xfId="136"/>
    <cellStyle name="Heading 1 2" xfId="137"/>
    <cellStyle name="Heading 1 3" xfId="138"/>
    <cellStyle name="Heading 2 2" xfId="139"/>
    <cellStyle name="Heading 2 3" xfId="140"/>
    <cellStyle name="Heading 3 2" xfId="141"/>
    <cellStyle name="Heading 3 3" xfId="142"/>
    <cellStyle name="Heading 4 2" xfId="143"/>
    <cellStyle name="Heading 4 3" xfId="144"/>
    <cellStyle name="Hiperveza" xfId="20" builtinId="8" hidden="1"/>
    <cellStyle name="Hiperveza" xfId="22" builtinId="8" hidden="1"/>
    <cellStyle name="Hiperveza" xfId="24" builtinId="8" hidden="1"/>
    <cellStyle name="Hiperveza" xfId="26" builtinId="8" hidden="1"/>
    <cellStyle name="Hiperveza" xfId="28" builtinId="8" hidden="1"/>
    <cellStyle name="Hiperveza" xfId="30" builtinId="8" hidden="1"/>
    <cellStyle name="Hiperveza" xfId="32" builtinId="8" hidden="1"/>
    <cellStyle name="Hiperveza" xfId="34" builtinId="8" hidden="1"/>
    <cellStyle name="Hiperveza" xfId="36" builtinId="8" hidden="1"/>
    <cellStyle name="Hiperveza" xfId="38" builtinId="8" hidden="1"/>
    <cellStyle name="Hiperveza" xfId="40" builtinId="8" hidden="1"/>
    <cellStyle name="Hiperveza" xfId="43" builtinId="8" hidden="1"/>
    <cellStyle name="Hiperveza" xfId="45" builtinId="8" hidden="1"/>
    <cellStyle name="Hiperveza" xfId="47" builtinId="8" hidden="1"/>
    <cellStyle name="Hiperveza" xfId="49" builtinId="8" hidden="1"/>
    <cellStyle name="Hiperveza" xfId="218" builtinId="8" hidden="1"/>
    <cellStyle name="Hiperveza" xfId="220" builtinId="8" hidden="1"/>
    <cellStyle name="Input 2" xfId="145"/>
    <cellStyle name="Input 3" xfId="146"/>
    <cellStyle name="kolona A" xfId="2"/>
    <cellStyle name="kolona B" xfId="3"/>
    <cellStyle name="kolona F" xfId="4"/>
    <cellStyle name="kolona G" xfId="5"/>
    <cellStyle name="Linked Cell 2" xfId="147"/>
    <cellStyle name="Linked Cell 3" xfId="148"/>
    <cellStyle name="Millares 2" xfId="149"/>
    <cellStyle name="Neutral 2" xfId="150"/>
    <cellStyle name="Neutral 3" xfId="151"/>
    <cellStyle name="Normal 10" xfId="152"/>
    <cellStyle name="Normal 11" xfId="153"/>
    <cellStyle name="Normal 12" xfId="154"/>
    <cellStyle name="Normal 13" xfId="155"/>
    <cellStyle name="Normal 14" xfId="156"/>
    <cellStyle name="Normal 14 2" xfId="157"/>
    <cellStyle name="Normal 15" xfId="158"/>
    <cellStyle name="Normal 17" xfId="52"/>
    <cellStyle name="Normal 2" xfId="42"/>
    <cellStyle name="Normal 2 2" xfId="6"/>
    <cellStyle name="Normal 2 2 2" xfId="159"/>
    <cellStyle name="Normal 2 2 3" xfId="53"/>
    <cellStyle name="Normal 2 3" xfId="7"/>
    <cellStyle name="Normal 2 4" xfId="8"/>
    <cellStyle name="Normal 2 5" xfId="9"/>
    <cellStyle name="Normal 2 6" xfId="10"/>
    <cellStyle name="Normal 3" xfId="160"/>
    <cellStyle name="Normal 3 2" xfId="161"/>
    <cellStyle name="Normal 3 3" xfId="162"/>
    <cellStyle name="Normal 3 4" xfId="163"/>
    <cellStyle name="Normal 3 9 4" xfId="54"/>
    <cellStyle name="Normal 4" xfId="11"/>
    <cellStyle name="Normal 4 2" xfId="224"/>
    <cellStyle name="Normal 4 9" xfId="51"/>
    <cellStyle name="Normal 5" xfId="164"/>
    <cellStyle name="Normal 6" xfId="12"/>
    <cellStyle name="Normal 6 2" xfId="223"/>
    <cellStyle name="Normal 7" xfId="17"/>
    <cellStyle name="Normal 8" xfId="165"/>
    <cellStyle name="Normal 9" xfId="166"/>
    <cellStyle name="Normal1" xfId="13"/>
    <cellStyle name="Normale 2" xfId="167"/>
    <cellStyle name="Normale 3" xfId="168"/>
    <cellStyle name="Normale 4" xfId="169"/>
    <cellStyle name="Normale 5" xfId="170"/>
    <cellStyle name="Normale_da" xfId="171"/>
    <cellStyle name="normální_Brutto LEG 2003-EOC" xfId="172"/>
    <cellStyle name="Normalno" xfId="0" builtinId="0"/>
    <cellStyle name="Normalno 2" xfId="222"/>
    <cellStyle name="Normalny_Arkusz1" xfId="173"/>
    <cellStyle name="Note 10" xfId="174"/>
    <cellStyle name="Note 2" xfId="175"/>
    <cellStyle name="Note 2 2" xfId="176"/>
    <cellStyle name="Note 2 3" xfId="177"/>
    <cellStyle name="Note 2 4" xfId="178"/>
    <cellStyle name="Note 3" xfId="179"/>
    <cellStyle name="Note 3 2" xfId="180"/>
    <cellStyle name="Note 3 3" xfId="181"/>
    <cellStyle name="Note 3 4" xfId="182"/>
    <cellStyle name="Note 4" xfId="183"/>
    <cellStyle name="Note 4 2" xfId="184"/>
    <cellStyle name="Note 4 3" xfId="185"/>
    <cellStyle name="Note 4 4" xfId="186"/>
    <cellStyle name="Note 5" xfId="187"/>
    <cellStyle name="Note 5 2" xfId="188"/>
    <cellStyle name="Note 5 3" xfId="189"/>
    <cellStyle name="Note 5 4" xfId="190"/>
    <cellStyle name="Note 6" xfId="191"/>
    <cellStyle name="Note 6 2" xfId="192"/>
    <cellStyle name="Note 6 3" xfId="193"/>
    <cellStyle name="Note 6 4" xfId="194"/>
    <cellStyle name="Note 7" xfId="195"/>
    <cellStyle name="Note 7 2" xfId="196"/>
    <cellStyle name="Note 7 3" xfId="197"/>
    <cellStyle name="Note 7 4" xfId="198"/>
    <cellStyle name="Note 8" xfId="199"/>
    <cellStyle name="Note 8 2" xfId="200"/>
    <cellStyle name="Note 8 3" xfId="201"/>
    <cellStyle name="Note 8 4" xfId="202"/>
    <cellStyle name="Note 9" xfId="203"/>
    <cellStyle name="Note 9 2" xfId="204"/>
    <cellStyle name="Note 9 3" xfId="205"/>
    <cellStyle name="Note 9 4" xfId="206"/>
    <cellStyle name="Obično 2" xfId="55"/>
    <cellStyle name="Obično_GRIJANJE i HLAĐENJE" xfId="19"/>
    <cellStyle name="Obično_S5 i S7-GRAD-OBRT" xfId="14"/>
    <cellStyle name="Output 2" xfId="207"/>
    <cellStyle name="Output 3" xfId="208"/>
    <cellStyle name="Percent 2" xfId="209"/>
    <cellStyle name="Percent 3" xfId="210"/>
    <cellStyle name="Praćena hiperveza" xfId="21" builtinId="9" hidden="1"/>
    <cellStyle name="Praćena hiperveza" xfId="23" builtinId="9" hidden="1"/>
    <cellStyle name="Praćena hiperveza" xfId="25" builtinId="9" hidden="1"/>
    <cellStyle name="Praćena hiperveza" xfId="27" builtinId="9" hidden="1"/>
    <cellStyle name="Praćena hiperveza" xfId="29" builtinId="9" hidden="1"/>
    <cellStyle name="Praćena hiperveza" xfId="31" builtinId="9" hidden="1"/>
    <cellStyle name="Praćena hiperveza" xfId="33" builtinId="9" hidden="1"/>
    <cellStyle name="Praćena hiperveza" xfId="35" builtinId="9" hidden="1"/>
    <cellStyle name="Praćena hiperveza" xfId="37" builtinId="9" hidden="1"/>
    <cellStyle name="Praćena hiperveza" xfId="39" builtinId="9" hidden="1"/>
    <cellStyle name="Praćena hiperveza" xfId="41" builtinId="9" hidden="1"/>
    <cellStyle name="Praćena hiperveza" xfId="44" builtinId="9" hidden="1"/>
    <cellStyle name="Praćena hiperveza" xfId="46" builtinId="9" hidden="1"/>
    <cellStyle name="Praćena hiperveza" xfId="48" builtinId="9" hidden="1"/>
    <cellStyle name="Praćena hiperveza" xfId="50" builtinId="9" hidden="1"/>
    <cellStyle name="Praćena hiperveza" xfId="219" builtinId="9" hidden="1"/>
    <cellStyle name="Praćena hiperveza" xfId="221" builtinId="9" hidden="1"/>
    <cellStyle name="SAPBEXchaText" xfId="211"/>
    <cellStyle name="SAPBEXstdItem" xfId="212"/>
    <cellStyle name="Stil 1" xfId="56"/>
    <cellStyle name="Style 1" xfId="15"/>
    <cellStyle name="Title 2" xfId="213"/>
    <cellStyle name="Total 2" xfId="214"/>
    <cellStyle name="Total 3" xfId="215"/>
    <cellStyle name="Warning Text 2" xfId="216"/>
    <cellStyle name="Warning Text 3" xfId="217"/>
    <cellStyle name="Zarez" xfId="1" builtinId="3"/>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abSelected="1" workbookViewId="0">
      <pane ySplit="1" topLeftCell="A35" activePane="bottomLeft" state="frozenSplit"/>
      <selection activeCell="D73" sqref="D73"/>
      <selection pane="bottomLeft" activeCell="A38" sqref="A38"/>
    </sheetView>
  </sheetViews>
  <sheetFormatPr defaultRowHeight="15"/>
  <cols>
    <col min="1" max="1" width="88.28515625" style="8" customWidth="1"/>
    <col min="2" max="2" width="16.42578125" style="8" customWidth="1"/>
    <col min="3" max="256" width="9.140625" style="8"/>
    <col min="257" max="257" width="11" style="8" customWidth="1"/>
    <col min="258" max="512" width="9.140625" style="8"/>
    <col min="513" max="513" width="11" style="8" customWidth="1"/>
    <col min="514" max="768" width="9.140625" style="8"/>
    <col min="769" max="769" width="11" style="8" customWidth="1"/>
    <col min="770" max="1024" width="9.140625" style="8"/>
    <col min="1025" max="1025" width="11" style="8" customWidth="1"/>
    <col min="1026" max="1280" width="9.140625" style="8"/>
    <col min="1281" max="1281" width="11" style="8" customWidth="1"/>
    <col min="1282" max="1536" width="9.140625" style="8"/>
    <col min="1537" max="1537" width="11" style="8" customWidth="1"/>
    <col min="1538" max="1792" width="9.140625" style="8"/>
    <col min="1793" max="1793" width="11" style="8" customWidth="1"/>
    <col min="1794" max="2048" width="9.140625" style="8"/>
    <col min="2049" max="2049" width="11" style="8" customWidth="1"/>
    <col min="2050" max="2304" width="9.140625" style="8"/>
    <col min="2305" max="2305" width="11" style="8" customWidth="1"/>
    <col min="2306" max="2560" width="9.140625" style="8"/>
    <col min="2561" max="2561" width="11" style="8" customWidth="1"/>
    <col min="2562" max="2816" width="9.140625" style="8"/>
    <col min="2817" max="2817" width="11" style="8" customWidth="1"/>
    <col min="2818" max="3072" width="9.140625" style="8"/>
    <col min="3073" max="3073" width="11" style="8" customWidth="1"/>
    <col min="3074" max="3328" width="9.140625" style="8"/>
    <col min="3329" max="3329" width="11" style="8" customWidth="1"/>
    <col min="3330" max="3584" width="9.140625" style="8"/>
    <col min="3585" max="3585" width="11" style="8" customWidth="1"/>
    <col min="3586" max="3840" width="9.140625" style="8"/>
    <col min="3841" max="3841" width="11" style="8" customWidth="1"/>
    <col min="3842" max="4096" width="9.140625" style="8"/>
    <col min="4097" max="4097" width="11" style="8" customWidth="1"/>
    <col min="4098" max="4352" width="9.140625" style="8"/>
    <col min="4353" max="4353" width="11" style="8" customWidth="1"/>
    <col min="4354" max="4608" width="9.140625" style="8"/>
    <col min="4609" max="4609" width="11" style="8" customWidth="1"/>
    <col min="4610" max="4864" width="9.140625" style="8"/>
    <col min="4865" max="4865" width="11" style="8" customWidth="1"/>
    <col min="4866" max="5120" width="9.140625" style="8"/>
    <col min="5121" max="5121" width="11" style="8" customWidth="1"/>
    <col min="5122" max="5376" width="9.140625" style="8"/>
    <col min="5377" max="5377" width="11" style="8" customWidth="1"/>
    <col min="5378" max="5632" width="9.140625" style="8"/>
    <col min="5633" max="5633" width="11" style="8" customWidth="1"/>
    <col min="5634" max="5888" width="9.140625" style="8"/>
    <col min="5889" max="5889" width="11" style="8" customWidth="1"/>
    <col min="5890" max="6144" width="9.140625" style="8"/>
    <col min="6145" max="6145" width="11" style="8" customWidth="1"/>
    <col min="6146" max="6400" width="9.140625" style="8"/>
    <col min="6401" max="6401" width="11" style="8" customWidth="1"/>
    <col min="6402" max="6656" width="9.140625" style="8"/>
    <col min="6657" max="6657" width="11" style="8" customWidth="1"/>
    <col min="6658" max="6912" width="9.140625" style="8"/>
    <col min="6913" max="6913" width="11" style="8" customWidth="1"/>
    <col min="6914" max="7168" width="9.140625" style="8"/>
    <col min="7169" max="7169" width="11" style="8" customWidth="1"/>
    <col min="7170" max="7424" width="9.140625" style="8"/>
    <col min="7425" max="7425" width="11" style="8" customWidth="1"/>
    <col min="7426" max="7680" width="9.140625" style="8"/>
    <col min="7681" max="7681" width="11" style="8" customWidth="1"/>
    <col min="7682" max="7936" width="9.140625" style="8"/>
    <col min="7937" max="7937" width="11" style="8" customWidth="1"/>
    <col min="7938" max="8192" width="9.140625" style="8"/>
    <col min="8193" max="8193" width="11" style="8" customWidth="1"/>
    <col min="8194" max="8448" width="9.140625" style="8"/>
    <col min="8449" max="8449" width="11" style="8" customWidth="1"/>
    <col min="8450" max="8704" width="9.140625" style="8"/>
    <col min="8705" max="8705" width="11" style="8" customWidth="1"/>
    <col min="8706" max="8960" width="9.140625" style="8"/>
    <col min="8961" max="8961" width="11" style="8" customWidth="1"/>
    <col min="8962" max="9216" width="9.140625" style="8"/>
    <col min="9217" max="9217" width="11" style="8" customWidth="1"/>
    <col min="9218" max="9472" width="9.140625" style="8"/>
    <col min="9473" max="9473" width="11" style="8" customWidth="1"/>
    <col min="9474" max="9728" width="9.140625" style="8"/>
    <col min="9729" max="9729" width="11" style="8" customWidth="1"/>
    <col min="9730" max="9984" width="9.140625" style="8"/>
    <col min="9985" max="9985" width="11" style="8" customWidth="1"/>
    <col min="9986" max="10240" width="9.140625" style="8"/>
    <col min="10241" max="10241" width="11" style="8" customWidth="1"/>
    <col min="10242" max="10496" width="9.140625" style="8"/>
    <col min="10497" max="10497" width="11" style="8" customWidth="1"/>
    <col min="10498" max="10752" width="9.140625" style="8"/>
    <col min="10753" max="10753" width="11" style="8" customWidth="1"/>
    <col min="10754" max="11008" width="9.140625" style="8"/>
    <col min="11009" max="11009" width="11" style="8" customWidth="1"/>
    <col min="11010" max="11264" width="9.140625" style="8"/>
    <col min="11265" max="11265" width="11" style="8" customWidth="1"/>
    <col min="11266" max="11520" width="9.140625" style="8"/>
    <col min="11521" max="11521" width="11" style="8" customWidth="1"/>
    <col min="11522" max="11776" width="9.140625" style="8"/>
    <col min="11777" max="11777" width="11" style="8" customWidth="1"/>
    <col min="11778" max="12032" width="9.140625" style="8"/>
    <col min="12033" max="12033" width="11" style="8" customWidth="1"/>
    <col min="12034" max="12288" width="9.140625" style="8"/>
    <col min="12289" max="12289" width="11" style="8" customWidth="1"/>
    <col min="12290" max="12544" width="9.140625" style="8"/>
    <col min="12545" max="12545" width="11" style="8" customWidth="1"/>
    <col min="12546" max="12800" width="9.140625" style="8"/>
    <col min="12801" max="12801" width="11" style="8" customWidth="1"/>
    <col min="12802" max="13056" width="9.140625" style="8"/>
    <col min="13057" max="13057" width="11" style="8" customWidth="1"/>
    <col min="13058" max="13312" width="9.140625" style="8"/>
    <col min="13313" max="13313" width="11" style="8" customWidth="1"/>
    <col min="13314" max="13568" width="9.140625" style="8"/>
    <col min="13569" max="13569" width="11" style="8" customWidth="1"/>
    <col min="13570" max="13824" width="9.140625" style="8"/>
    <col min="13825" max="13825" width="11" style="8" customWidth="1"/>
    <col min="13826" max="14080" width="9.140625" style="8"/>
    <col min="14081" max="14081" width="11" style="8" customWidth="1"/>
    <col min="14082" max="14336" width="9.140625" style="8"/>
    <col min="14337" max="14337" width="11" style="8" customWidth="1"/>
    <col min="14338" max="14592" width="9.140625" style="8"/>
    <col min="14593" max="14593" width="11" style="8" customWidth="1"/>
    <col min="14594" max="14848" width="9.140625" style="8"/>
    <col min="14849" max="14849" width="11" style="8" customWidth="1"/>
    <col min="14850" max="15104" width="9.140625" style="8"/>
    <col min="15105" max="15105" width="11" style="8" customWidth="1"/>
    <col min="15106" max="15360" width="9.140625" style="8"/>
    <col min="15361" max="15361" width="11" style="8" customWidth="1"/>
    <col min="15362" max="15616" width="9.140625" style="8"/>
    <col min="15617" max="15617" width="11" style="8" customWidth="1"/>
    <col min="15618" max="15872" width="9.140625" style="8"/>
    <col min="15873" max="15873" width="11" style="8" customWidth="1"/>
    <col min="15874" max="16128" width="9.140625" style="8"/>
    <col min="16129" max="16129" width="11" style="8" customWidth="1"/>
    <col min="16130" max="16384" width="9.140625" style="8"/>
  </cols>
  <sheetData>
    <row r="1" spans="1:2">
      <c r="A1" s="7" t="s">
        <v>69</v>
      </c>
      <c r="B1" s="7"/>
    </row>
    <row r="3" spans="1:2" ht="30">
      <c r="A3" s="9" t="s">
        <v>70</v>
      </c>
      <c r="B3" s="9"/>
    </row>
    <row r="4" spans="1:2" s="11" customFormat="1" ht="60">
      <c r="A4" s="10" t="s">
        <v>91</v>
      </c>
      <c r="B4" s="10"/>
    </row>
    <row r="5" spans="1:2" s="13" customFormat="1" ht="75">
      <c r="A5" s="12" t="s">
        <v>71</v>
      </c>
      <c r="B5" s="12"/>
    </row>
    <row r="6" spans="1:2" s="14" customFormat="1" ht="48.75" customHeight="1">
      <c r="A6" s="12" t="s">
        <v>92</v>
      </c>
    </row>
    <row r="7" spans="1:2" ht="45">
      <c r="A7" s="12" t="s">
        <v>93</v>
      </c>
      <c r="B7" s="12"/>
    </row>
    <row r="8" spans="1:2" s="13" customFormat="1" ht="45">
      <c r="A8" s="12" t="s">
        <v>72</v>
      </c>
      <c r="B8" s="12"/>
    </row>
    <row r="9" spans="1:2" ht="45">
      <c r="A9" s="12" t="s">
        <v>94</v>
      </c>
      <c r="B9" s="12"/>
    </row>
    <row r="10" spans="1:2" ht="30">
      <c r="A10" s="12" t="s">
        <v>95</v>
      </c>
      <c r="B10" s="12"/>
    </row>
    <row r="11" spans="1:2" ht="30">
      <c r="A11" s="12" t="s">
        <v>96</v>
      </c>
      <c r="B11" s="12"/>
    </row>
    <row r="12" spans="1:2" ht="30">
      <c r="A12" s="12" t="s">
        <v>97</v>
      </c>
      <c r="B12" s="12"/>
    </row>
    <row r="13" spans="1:2" ht="30">
      <c r="A13" s="12" t="s">
        <v>98</v>
      </c>
      <c r="B13" s="12"/>
    </row>
    <row r="14" spans="1:2" ht="60">
      <c r="A14" s="12" t="s">
        <v>99</v>
      </c>
      <c r="B14" s="12"/>
    </row>
    <row r="15" spans="1:2" ht="60">
      <c r="A15" s="12" t="s">
        <v>100</v>
      </c>
      <c r="B15" s="12"/>
    </row>
    <row r="16" spans="1:2" ht="51" customHeight="1">
      <c r="A16" s="12" t="s">
        <v>101</v>
      </c>
      <c r="B16" s="12"/>
    </row>
    <row r="17" spans="1:2" ht="30">
      <c r="A17" s="15" t="s">
        <v>102</v>
      </c>
      <c r="B17" s="15"/>
    </row>
    <row r="18" spans="1:2" ht="63" customHeight="1">
      <c r="A18" s="16" t="s">
        <v>103</v>
      </c>
      <c r="B18" s="16"/>
    </row>
    <row r="19" spans="1:2" ht="45">
      <c r="A19" s="12" t="s">
        <v>104</v>
      </c>
      <c r="B19" s="12"/>
    </row>
    <row r="20" spans="1:2" ht="30">
      <c r="A20" s="12" t="s">
        <v>105</v>
      </c>
      <c r="B20" s="12"/>
    </row>
    <row r="21" spans="1:2" ht="45">
      <c r="A21" s="16" t="s">
        <v>106</v>
      </c>
      <c r="B21" s="16"/>
    </row>
    <row r="22" spans="1:2" ht="111.75" customHeight="1">
      <c r="A22" s="12" t="s">
        <v>107</v>
      </c>
      <c r="B22" s="12"/>
    </row>
    <row r="23" spans="1:2" ht="45">
      <c r="A23" s="12" t="s">
        <v>108</v>
      </c>
      <c r="B23" s="12"/>
    </row>
    <row r="24" spans="1:2" ht="60">
      <c r="A24" s="12" t="s">
        <v>109</v>
      </c>
      <c r="B24" s="12"/>
    </row>
    <row r="25" spans="1:2" ht="105">
      <c r="A25" s="12" t="s">
        <v>110</v>
      </c>
      <c r="B25" s="12"/>
    </row>
    <row r="26" spans="1:2" ht="30">
      <c r="A26" s="12" t="s">
        <v>111</v>
      </c>
      <c r="B26" s="12"/>
    </row>
    <row r="27" spans="1:2" ht="77.25" customHeight="1">
      <c r="A27" s="12" t="s">
        <v>112</v>
      </c>
      <c r="B27" s="12"/>
    </row>
    <row r="28" spans="1:2" ht="60" customHeight="1">
      <c r="A28" s="12" t="s">
        <v>113</v>
      </c>
      <c r="B28" s="12"/>
    </row>
    <row r="29" spans="1:2" ht="63" customHeight="1">
      <c r="A29" s="12" t="s">
        <v>73</v>
      </c>
      <c r="B29" s="12"/>
    </row>
    <row r="30" spans="1:2" ht="30">
      <c r="A30" s="12" t="s">
        <v>114</v>
      </c>
      <c r="B30" s="12"/>
    </row>
    <row r="31" spans="1:2" ht="30">
      <c r="A31" s="12" t="s">
        <v>74</v>
      </c>
      <c r="B31" s="12"/>
    </row>
    <row r="32" spans="1:2" ht="30">
      <c r="A32" s="12" t="s">
        <v>115</v>
      </c>
      <c r="B32" s="12"/>
    </row>
    <row r="33" spans="1:2" ht="45">
      <c r="A33" s="12" t="s">
        <v>116</v>
      </c>
      <c r="B33" s="12"/>
    </row>
    <row r="34" spans="1:2" ht="123" customHeight="1">
      <c r="A34" s="12" t="s">
        <v>117</v>
      </c>
      <c r="B34" s="12"/>
    </row>
    <row r="35" spans="1:2" ht="30">
      <c r="A35" s="12" t="s">
        <v>118</v>
      </c>
      <c r="B35" s="12"/>
    </row>
    <row r="36" spans="1:2" ht="45">
      <c r="A36" s="12" t="s">
        <v>119</v>
      </c>
      <c r="B36" s="12"/>
    </row>
    <row r="37" spans="1:2">
      <c r="A37" s="16" t="s">
        <v>75</v>
      </c>
      <c r="B37" s="16"/>
    </row>
    <row r="38" spans="1:2" ht="60">
      <c r="A38" s="12" t="s">
        <v>120</v>
      </c>
      <c r="B38" s="12"/>
    </row>
    <row r="39" spans="1:2" ht="30">
      <c r="A39" s="16" t="s">
        <v>121</v>
      </c>
      <c r="B39" s="16"/>
    </row>
    <row r="40" spans="1:2">
      <c r="A40" s="16" t="s">
        <v>122</v>
      </c>
      <c r="B40" s="16"/>
    </row>
    <row r="41" spans="1:2" ht="123" customHeight="1">
      <c r="A41" s="12" t="s">
        <v>123</v>
      </c>
      <c r="B41" s="12"/>
    </row>
    <row r="42" spans="1:2">
      <c r="A42" s="12" t="s">
        <v>289</v>
      </c>
      <c r="B42" s="12"/>
    </row>
    <row r="43" spans="1:2" ht="26.25" customHeight="1">
      <c r="A43" s="274" t="s">
        <v>506</v>
      </c>
      <c r="B43" s="17"/>
    </row>
    <row r="45" spans="1:2">
      <c r="A45" s="18" t="s">
        <v>76</v>
      </c>
      <c r="B45" s="18"/>
    </row>
    <row r="47" spans="1:2">
      <c r="A47" s="18" t="s">
        <v>77</v>
      </c>
      <c r="B47" s="18"/>
    </row>
    <row r="49" spans="1:2">
      <c r="A49" s="19" t="s">
        <v>78</v>
      </c>
      <c r="B49" s="19"/>
    </row>
  </sheetData>
  <sheetProtection algorithmName="SHA-512" hashValue="ZJGpOnNz4gXKTstXf7Z68mxgRaLmbq7HPPdXRiLAnkN3o5+WphlhHRpXSb2p1CN0qPV25Twdj9fn/pzclfy05Q==" saltValue="9t/dlULMkao2JH/XLCAdg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7"/>
  <sheetViews>
    <sheetView showZeros="0" view="pageBreakPreview" zoomScale="98" zoomScaleNormal="100" zoomScaleSheetLayoutView="98" workbookViewId="0">
      <pane xSplit="1" ySplit="2" topLeftCell="B802" activePane="bottomRight" state="frozenSplit"/>
      <selection activeCell="D73" sqref="D73"/>
      <selection pane="topRight" activeCell="D73" sqref="D73"/>
      <selection pane="bottomLeft" activeCell="D73" sqref="D73"/>
      <selection pane="bottomRight" activeCell="D808" sqref="D808"/>
    </sheetView>
  </sheetViews>
  <sheetFormatPr defaultColWidth="9.140625" defaultRowHeight="15"/>
  <cols>
    <col min="1" max="1" width="5" style="27" customWidth="1"/>
    <col min="2" max="2" width="50.140625" style="6" customWidth="1"/>
    <col min="3" max="3" width="6.7109375" style="6" customWidth="1"/>
    <col min="4" max="4" width="9.7109375" style="102" customWidth="1"/>
    <col min="5" max="5" width="9.7109375" style="275" customWidth="1"/>
    <col min="6" max="6" width="12.7109375" style="275" customWidth="1"/>
    <col min="7" max="7" width="9.140625" style="4"/>
    <col min="8" max="8" width="11" style="4" customWidth="1"/>
    <col min="9" max="16384" width="9.140625" style="4"/>
  </cols>
  <sheetData>
    <row r="1" spans="1:7">
      <c r="A1" s="22"/>
      <c r="B1" s="23" t="s">
        <v>65</v>
      </c>
    </row>
    <row r="2" spans="1:7">
      <c r="A2" s="22"/>
      <c r="B2" s="23"/>
    </row>
    <row r="3" spans="1:7" s="20" customFormat="1">
      <c r="A3" s="24"/>
      <c r="B3" s="25" t="s">
        <v>131</v>
      </c>
      <c r="C3" s="5"/>
      <c r="D3" s="104"/>
      <c r="E3" s="276"/>
      <c r="F3" s="276"/>
    </row>
    <row r="4" spans="1:7">
      <c r="A4" s="22"/>
      <c r="B4" s="23" t="s">
        <v>79</v>
      </c>
    </row>
    <row r="5" spans="1:7">
      <c r="A5" s="24"/>
      <c r="B5" s="25"/>
      <c r="C5" s="61"/>
      <c r="D5" s="103"/>
    </row>
    <row r="6" spans="1:7" s="20" customFormat="1">
      <c r="A6" s="24" t="s">
        <v>5</v>
      </c>
      <c r="B6" s="25" t="s">
        <v>16</v>
      </c>
      <c r="C6" s="5"/>
      <c r="D6" s="104"/>
      <c r="E6" s="276"/>
      <c r="F6" s="276"/>
    </row>
    <row r="7" spans="1:7" s="20" customFormat="1">
      <c r="A7" s="27"/>
      <c r="B7" s="146" t="s">
        <v>80</v>
      </c>
      <c r="C7" s="171"/>
      <c r="D7" s="172"/>
      <c r="E7" s="277"/>
      <c r="F7" s="277"/>
    </row>
    <row r="8" spans="1:7" s="54" customFormat="1" ht="179.25" customHeight="1">
      <c r="A8" s="27"/>
      <c r="B8" s="28" t="s">
        <v>238</v>
      </c>
      <c r="C8" s="173"/>
      <c r="D8" s="172"/>
      <c r="E8" s="277"/>
      <c r="F8" s="277"/>
    </row>
    <row r="9" spans="1:7" s="54" customFormat="1">
      <c r="A9" s="27"/>
      <c r="B9" s="28"/>
      <c r="C9" s="173"/>
      <c r="D9" s="172"/>
      <c r="E9" s="277"/>
      <c r="F9" s="277"/>
    </row>
    <row r="10" spans="1:7" s="20" customFormat="1">
      <c r="A10" s="22" t="s">
        <v>140</v>
      </c>
      <c r="B10" s="174" t="s">
        <v>145</v>
      </c>
      <c r="C10" s="5"/>
      <c r="D10" s="175"/>
      <c r="E10" s="278"/>
      <c r="F10" s="278"/>
      <c r="G10" s="176"/>
    </row>
    <row r="11" spans="1:7" s="20" customFormat="1">
      <c r="A11" s="27"/>
      <c r="B11" s="146" t="s">
        <v>80</v>
      </c>
      <c r="C11" s="171"/>
      <c r="D11" s="177"/>
      <c r="E11" s="279"/>
      <c r="F11" s="279"/>
      <c r="G11" s="178"/>
    </row>
    <row r="12" spans="1:7" ht="225">
      <c r="B12" s="28" t="s">
        <v>239</v>
      </c>
      <c r="C12" s="179"/>
      <c r="D12" s="118"/>
      <c r="E12" s="280"/>
      <c r="F12" s="280"/>
      <c r="G12" s="176"/>
    </row>
    <row r="13" spans="1:7" ht="190.5" customHeight="1">
      <c r="B13" s="144" t="s">
        <v>240</v>
      </c>
      <c r="C13" s="179"/>
      <c r="D13" s="118"/>
      <c r="E13" s="280"/>
      <c r="F13" s="280"/>
      <c r="G13" s="176"/>
    </row>
    <row r="14" spans="1:7" s="55" customFormat="1">
      <c r="A14" s="147"/>
      <c r="B14" s="148"/>
      <c r="C14" s="148"/>
      <c r="D14" s="149"/>
      <c r="E14" s="281"/>
      <c r="F14" s="281"/>
    </row>
    <row r="15" spans="1:7" s="20" customFormat="1">
      <c r="A15" s="24" t="s">
        <v>525</v>
      </c>
      <c r="B15" s="88" t="s">
        <v>9</v>
      </c>
      <c r="C15" s="5"/>
      <c r="D15" s="104"/>
      <c r="E15" s="276"/>
      <c r="F15" s="276"/>
    </row>
    <row r="16" spans="1:7" s="20" customFormat="1">
      <c r="A16" s="24"/>
      <c r="B16" s="180" t="s">
        <v>81</v>
      </c>
      <c r="C16" s="5"/>
      <c r="D16" s="104"/>
      <c r="E16" s="276"/>
      <c r="F16" s="276"/>
    </row>
    <row r="17" spans="1:6" ht="368.25" customHeight="1">
      <c r="A17" s="57"/>
      <c r="B17" s="66" t="s">
        <v>157</v>
      </c>
      <c r="C17" s="181"/>
      <c r="D17" s="103"/>
    </row>
    <row r="18" spans="1:6" ht="139.5" customHeight="1">
      <c r="A18" s="57"/>
      <c r="B18" s="66" t="s">
        <v>156</v>
      </c>
      <c r="C18" s="181"/>
      <c r="D18" s="103"/>
    </row>
    <row r="19" spans="1:6" ht="255.75" customHeight="1">
      <c r="A19" s="57"/>
      <c r="B19" s="66" t="s">
        <v>241</v>
      </c>
      <c r="C19" s="181"/>
      <c r="D19" s="103"/>
    </row>
    <row r="20" spans="1:6">
      <c r="A20" s="57"/>
      <c r="B20" s="25"/>
      <c r="C20" s="182"/>
      <c r="D20" s="103"/>
    </row>
    <row r="21" spans="1:6" s="56" customFormat="1">
      <c r="A21" s="68" t="s">
        <v>8</v>
      </c>
      <c r="B21" s="86" t="s">
        <v>82</v>
      </c>
      <c r="C21" s="69"/>
      <c r="D21" s="109"/>
      <c r="E21" s="282"/>
      <c r="F21" s="282"/>
    </row>
    <row r="22" spans="1:6" s="56" customFormat="1">
      <c r="A22" s="68"/>
      <c r="B22" s="183" t="s">
        <v>81</v>
      </c>
      <c r="C22" s="69"/>
      <c r="D22" s="109"/>
      <c r="E22" s="282"/>
      <c r="F22" s="282"/>
    </row>
    <row r="23" spans="1:6" ht="316.5" customHeight="1">
      <c r="A23" s="24"/>
      <c r="B23" s="66" t="s">
        <v>159</v>
      </c>
      <c r="C23" s="61"/>
      <c r="D23" s="103"/>
    </row>
    <row r="24" spans="1:6" ht="169.5" customHeight="1">
      <c r="A24" s="24"/>
      <c r="B24" s="66" t="s">
        <v>158</v>
      </c>
      <c r="C24" s="61"/>
      <c r="D24" s="103"/>
    </row>
    <row r="25" spans="1:6" ht="338.25" customHeight="1">
      <c r="A25" s="24"/>
      <c r="B25" s="66" t="s">
        <v>83</v>
      </c>
      <c r="C25" s="61"/>
      <c r="D25" s="103"/>
    </row>
    <row r="26" spans="1:6">
      <c r="A26" s="68"/>
      <c r="B26" s="184" t="s">
        <v>6</v>
      </c>
      <c r="D26" s="185"/>
      <c r="E26" s="283"/>
      <c r="F26" s="283"/>
    </row>
    <row r="27" spans="1:6">
      <c r="A27" s="68"/>
      <c r="B27" s="184" t="s">
        <v>80</v>
      </c>
      <c r="D27" s="185"/>
      <c r="E27" s="283"/>
      <c r="F27" s="283"/>
    </row>
    <row r="28" spans="1:6" ht="364.5" customHeight="1">
      <c r="A28" s="24"/>
      <c r="B28" s="66" t="s">
        <v>161</v>
      </c>
      <c r="C28" s="60"/>
      <c r="D28" s="103"/>
    </row>
    <row r="29" spans="1:6" ht="120">
      <c r="A29" s="24"/>
      <c r="B29" s="66" t="s">
        <v>160</v>
      </c>
      <c r="C29" s="60"/>
      <c r="D29" s="103"/>
    </row>
    <row r="30" spans="1:6" ht="320.25" customHeight="1">
      <c r="A30" s="57"/>
      <c r="B30" s="66" t="s">
        <v>162</v>
      </c>
      <c r="C30" s="169"/>
      <c r="D30" s="103"/>
    </row>
    <row r="31" spans="1:6" ht="131.25" customHeight="1">
      <c r="A31" s="57"/>
      <c r="B31" s="66" t="s">
        <v>242</v>
      </c>
      <c r="C31" s="169"/>
      <c r="D31" s="103"/>
    </row>
    <row r="32" spans="1:6">
      <c r="A32" s="24"/>
      <c r="B32" s="25"/>
      <c r="C32" s="94"/>
      <c r="D32" s="112"/>
      <c r="E32" s="284"/>
      <c r="F32" s="284"/>
    </row>
    <row r="33" spans="1:6" s="20" customFormat="1">
      <c r="A33" s="24" t="s">
        <v>23</v>
      </c>
      <c r="B33" s="75" t="s">
        <v>11</v>
      </c>
      <c r="C33" s="5"/>
      <c r="D33" s="104"/>
      <c r="E33" s="276"/>
      <c r="F33" s="276"/>
    </row>
    <row r="34" spans="1:6">
      <c r="A34" s="24"/>
      <c r="B34" s="180" t="s">
        <v>80</v>
      </c>
      <c r="C34" s="60"/>
      <c r="D34" s="103"/>
    </row>
    <row r="35" spans="1:6" ht="225">
      <c r="A35" s="24"/>
      <c r="B35" s="66" t="s">
        <v>244</v>
      </c>
      <c r="C35" s="60"/>
      <c r="D35" s="103"/>
    </row>
    <row r="36" spans="1:6" ht="270" customHeight="1">
      <c r="A36" s="24"/>
      <c r="B36" s="66" t="s">
        <v>243</v>
      </c>
      <c r="C36" s="60"/>
      <c r="D36" s="103"/>
    </row>
    <row r="37" spans="1:6" ht="301.5" customHeight="1">
      <c r="A37" s="24"/>
      <c r="B37" s="66" t="s">
        <v>132</v>
      </c>
      <c r="C37" s="60"/>
      <c r="D37" s="103"/>
    </row>
    <row r="38" spans="1:6" ht="301.5" customHeight="1">
      <c r="A38" s="24"/>
      <c r="B38" s="66" t="s">
        <v>245</v>
      </c>
      <c r="C38" s="60"/>
      <c r="D38" s="103"/>
    </row>
    <row r="39" spans="1:6" ht="197.25" customHeight="1">
      <c r="A39" s="24"/>
      <c r="B39" s="66" t="s">
        <v>246</v>
      </c>
      <c r="C39" s="60"/>
      <c r="D39" s="103"/>
    </row>
    <row r="40" spans="1:6">
      <c r="A40" s="24"/>
      <c r="B40" s="25"/>
      <c r="C40" s="94"/>
      <c r="D40" s="112"/>
      <c r="E40" s="284"/>
      <c r="F40" s="284"/>
    </row>
    <row r="41" spans="1:6" s="56" customFormat="1">
      <c r="A41" s="68" t="s">
        <v>24</v>
      </c>
      <c r="B41" s="64" t="s">
        <v>7</v>
      </c>
      <c r="C41" s="69"/>
      <c r="D41" s="109"/>
      <c r="E41" s="282"/>
      <c r="F41" s="282"/>
    </row>
    <row r="42" spans="1:6">
      <c r="A42" s="24"/>
      <c r="B42" s="70" t="s">
        <v>80</v>
      </c>
      <c r="C42" s="60"/>
      <c r="D42" s="103"/>
    </row>
    <row r="43" spans="1:6" ht="274.5" customHeight="1">
      <c r="A43" s="24"/>
      <c r="B43" s="70" t="s">
        <v>247</v>
      </c>
      <c r="C43" s="60"/>
      <c r="D43" s="103"/>
    </row>
    <row r="44" spans="1:6" ht="177.75" customHeight="1">
      <c r="A44" s="24"/>
      <c r="B44" s="66" t="s">
        <v>248</v>
      </c>
      <c r="C44" s="60"/>
      <c r="D44" s="103"/>
    </row>
    <row r="45" spans="1:6" ht="271.5" customHeight="1">
      <c r="A45" s="24"/>
      <c r="B45" s="66" t="s">
        <v>249</v>
      </c>
      <c r="C45" s="60"/>
      <c r="D45" s="103"/>
    </row>
    <row r="46" spans="1:6" ht="225">
      <c r="A46" s="24"/>
      <c r="B46" s="66" t="s">
        <v>250</v>
      </c>
      <c r="C46" s="60"/>
      <c r="D46" s="103"/>
    </row>
    <row r="47" spans="1:6" ht="180">
      <c r="A47" s="24"/>
      <c r="B47" s="66" t="s">
        <v>251</v>
      </c>
      <c r="C47" s="60"/>
      <c r="D47" s="103"/>
    </row>
    <row r="48" spans="1:6" ht="300.75" customHeight="1">
      <c r="A48" s="24"/>
      <c r="B48" s="66" t="s">
        <v>286</v>
      </c>
      <c r="C48" s="60"/>
      <c r="D48" s="103"/>
    </row>
    <row r="49" spans="1:6">
      <c r="A49" s="57"/>
      <c r="B49" s="70"/>
      <c r="C49" s="71"/>
      <c r="D49" s="103"/>
      <c r="E49" s="285"/>
    </row>
    <row r="50" spans="1:6" s="20" customFormat="1">
      <c r="A50" s="24" t="s">
        <v>33</v>
      </c>
      <c r="B50" s="25" t="s">
        <v>53</v>
      </c>
      <c r="C50" s="5"/>
      <c r="D50" s="104"/>
      <c r="E50" s="276"/>
      <c r="F50" s="276"/>
    </row>
    <row r="51" spans="1:6" ht="20.25" customHeight="1">
      <c r="A51" s="57"/>
      <c r="B51" s="25" t="s">
        <v>80</v>
      </c>
      <c r="C51" s="186"/>
      <c r="D51" s="103"/>
    </row>
    <row r="52" spans="1:6" ht="276" customHeight="1">
      <c r="A52" s="57"/>
      <c r="B52" s="66" t="s">
        <v>164</v>
      </c>
      <c r="C52" s="186"/>
      <c r="D52" s="103"/>
    </row>
    <row r="53" spans="1:6" ht="230.25" customHeight="1">
      <c r="A53" s="57"/>
      <c r="B53" s="66" t="s">
        <v>163</v>
      </c>
      <c r="C53" s="186"/>
      <c r="D53" s="103"/>
    </row>
    <row r="54" spans="1:6" ht="205.5" customHeight="1">
      <c r="A54" s="57"/>
      <c r="B54" s="66" t="s">
        <v>166</v>
      </c>
      <c r="C54" s="187"/>
      <c r="D54" s="188"/>
      <c r="E54" s="286"/>
      <c r="F54" s="286"/>
    </row>
    <row r="55" spans="1:6" ht="193.5" customHeight="1">
      <c r="A55" s="57"/>
      <c r="B55" s="66" t="s">
        <v>165</v>
      </c>
      <c r="C55" s="187"/>
      <c r="D55" s="188"/>
      <c r="E55" s="286"/>
      <c r="F55" s="286"/>
    </row>
    <row r="56" spans="1:6">
      <c r="A56" s="24"/>
      <c r="B56" s="91"/>
      <c r="C56" s="94"/>
      <c r="D56" s="112"/>
      <c r="E56" s="284"/>
      <c r="F56" s="284"/>
    </row>
    <row r="57" spans="1:6" s="20" customFormat="1">
      <c r="A57" s="24" t="s">
        <v>18</v>
      </c>
      <c r="B57" s="25" t="s">
        <v>14</v>
      </c>
      <c r="C57" s="5"/>
      <c r="D57" s="104"/>
      <c r="E57" s="276"/>
      <c r="F57" s="276"/>
    </row>
    <row r="58" spans="1:6">
      <c r="A58" s="24"/>
      <c r="B58" s="25" t="s">
        <v>80</v>
      </c>
      <c r="C58" s="60"/>
      <c r="D58" s="103"/>
    </row>
    <row r="59" spans="1:6" ht="348.75" customHeight="1">
      <c r="A59" s="24"/>
      <c r="B59" s="66" t="s">
        <v>84</v>
      </c>
      <c r="C59" s="60"/>
      <c r="D59" s="103"/>
    </row>
    <row r="60" spans="1:6">
      <c r="A60" s="24"/>
      <c r="B60" s="66"/>
      <c r="C60" s="60"/>
      <c r="D60" s="103"/>
    </row>
    <row r="61" spans="1:6">
      <c r="A61" s="24" t="s">
        <v>26</v>
      </c>
      <c r="B61" s="25" t="s">
        <v>42</v>
      </c>
      <c r="C61" s="60"/>
      <c r="D61" s="103"/>
    </row>
    <row r="62" spans="1:6">
      <c r="A62" s="24"/>
      <c r="B62" s="25"/>
      <c r="C62" s="61"/>
      <c r="D62" s="103"/>
    </row>
    <row r="63" spans="1:6" s="20" customFormat="1">
      <c r="A63" s="24" t="s">
        <v>5</v>
      </c>
      <c r="B63" s="25" t="s">
        <v>16</v>
      </c>
      <c r="C63" s="5"/>
      <c r="D63" s="104"/>
      <c r="E63" s="276"/>
      <c r="F63" s="276"/>
    </row>
    <row r="64" spans="1:6" s="6" customFormat="1" ht="30">
      <c r="A64" s="1" t="s">
        <v>86</v>
      </c>
      <c r="B64" s="21" t="s">
        <v>87</v>
      </c>
      <c r="C64" s="1" t="s">
        <v>88</v>
      </c>
      <c r="D64" s="2" t="s">
        <v>89</v>
      </c>
      <c r="E64" s="287" t="s">
        <v>90</v>
      </c>
      <c r="F64" s="287" t="s">
        <v>85</v>
      </c>
    </row>
    <row r="65" spans="1:8" s="20" customFormat="1">
      <c r="A65" s="22" t="s">
        <v>26</v>
      </c>
      <c r="B65" s="141" t="s">
        <v>45</v>
      </c>
      <c r="C65" s="26"/>
      <c r="D65" s="105"/>
      <c r="E65" s="276"/>
      <c r="F65" s="276"/>
    </row>
    <row r="66" spans="1:8" ht="55.5" customHeight="1">
      <c r="B66" s="28" t="s">
        <v>481</v>
      </c>
      <c r="C66" s="26"/>
      <c r="D66" s="105"/>
      <c r="E66" s="276"/>
    </row>
    <row r="67" spans="1:8" s="138" customFormat="1" ht="188.25" customHeight="1">
      <c r="A67" s="189"/>
      <c r="B67" s="190" t="s">
        <v>208</v>
      </c>
      <c r="C67" s="191"/>
      <c r="D67" s="192"/>
      <c r="E67" s="193"/>
      <c r="F67" s="288"/>
      <c r="G67" s="194"/>
      <c r="H67" s="137"/>
    </row>
    <row r="68" spans="1:8" s="138" customFormat="1" ht="84" customHeight="1">
      <c r="A68" s="189"/>
      <c r="B68" s="190" t="s">
        <v>209</v>
      </c>
      <c r="C68" s="191"/>
      <c r="D68" s="192"/>
      <c r="E68" s="193"/>
      <c r="F68" s="288"/>
      <c r="G68" s="194"/>
      <c r="H68" s="137"/>
    </row>
    <row r="69" spans="1:8" s="138" customFormat="1" ht="84" customHeight="1">
      <c r="A69" s="189"/>
      <c r="B69" s="190" t="s">
        <v>210</v>
      </c>
      <c r="C69" s="191"/>
      <c r="D69" s="192"/>
      <c r="E69" s="193"/>
      <c r="F69" s="288"/>
      <c r="G69" s="194"/>
      <c r="H69" s="137"/>
    </row>
    <row r="70" spans="1:8" s="138" customFormat="1" ht="54.75" customHeight="1">
      <c r="A70" s="189"/>
      <c r="B70" s="190" t="s">
        <v>211</v>
      </c>
      <c r="C70" s="191"/>
      <c r="D70" s="192"/>
      <c r="E70" s="193"/>
      <c r="F70" s="288"/>
      <c r="G70" s="194"/>
      <c r="H70" s="137"/>
    </row>
    <row r="71" spans="1:8" s="62" customFormat="1">
      <c r="A71" s="27"/>
      <c r="B71" s="28" t="s">
        <v>10</v>
      </c>
      <c r="C71" s="3"/>
      <c r="D71" s="106"/>
      <c r="E71" s="275"/>
      <c r="F71" s="289"/>
    </row>
    <row r="72" spans="1:8" s="62" customFormat="1">
      <c r="A72" s="27"/>
      <c r="B72" s="144" t="s">
        <v>330</v>
      </c>
      <c r="C72" s="3" t="s">
        <v>172</v>
      </c>
      <c r="D72" s="106">
        <v>1</v>
      </c>
      <c r="E72" s="275">
        <v>0</v>
      </c>
      <c r="F72" s="289">
        <f>E72*D72</f>
        <v>0</v>
      </c>
    </row>
    <row r="73" spans="1:8" s="62" customFormat="1">
      <c r="A73" s="27"/>
      <c r="B73" s="144" t="s">
        <v>331</v>
      </c>
      <c r="C73" s="3" t="s">
        <v>172</v>
      </c>
      <c r="D73" s="106">
        <v>1</v>
      </c>
      <c r="E73" s="275">
        <v>0</v>
      </c>
      <c r="F73" s="289">
        <f>E73*D73</f>
        <v>0</v>
      </c>
    </row>
    <row r="74" spans="1:8">
      <c r="B74" s="28"/>
      <c r="C74" s="26"/>
      <c r="D74" s="105"/>
      <c r="E74" s="276"/>
      <c r="F74" s="289"/>
    </row>
    <row r="75" spans="1:8" s="20" customFormat="1" ht="30">
      <c r="A75" s="29" t="s">
        <v>27</v>
      </c>
      <c r="B75" s="195" t="s">
        <v>41</v>
      </c>
      <c r="C75" s="196"/>
      <c r="D75" s="197"/>
      <c r="E75" s="290"/>
      <c r="F75" s="290"/>
    </row>
    <row r="76" spans="1:8" ht="131.25" customHeight="1">
      <c r="A76" s="30"/>
      <c r="B76" s="28" t="s">
        <v>201</v>
      </c>
      <c r="C76" s="26"/>
      <c r="D76" s="105"/>
      <c r="E76" s="276"/>
      <c r="F76" s="289"/>
    </row>
    <row r="77" spans="1:8" ht="165" customHeight="1">
      <c r="A77" s="30"/>
      <c r="B77" s="28" t="s">
        <v>307</v>
      </c>
      <c r="C77" s="26"/>
      <c r="D77" s="105"/>
      <c r="E77" s="276"/>
      <c r="F77" s="289"/>
    </row>
    <row r="78" spans="1:8" ht="33" customHeight="1">
      <c r="A78" s="30"/>
      <c r="B78" s="28" t="s">
        <v>306</v>
      </c>
      <c r="C78" s="26"/>
      <c r="D78" s="105"/>
      <c r="E78" s="276"/>
      <c r="F78" s="289"/>
    </row>
    <row r="79" spans="1:8" s="20" customFormat="1" ht="30">
      <c r="A79" s="29"/>
      <c r="B79" s="31" t="s">
        <v>174</v>
      </c>
      <c r="C79" s="196"/>
      <c r="D79" s="197"/>
      <c r="E79" s="290"/>
      <c r="F79" s="290"/>
    </row>
    <row r="80" spans="1:8" s="62" customFormat="1">
      <c r="A80" s="30"/>
      <c r="B80" s="31" t="s">
        <v>169</v>
      </c>
      <c r="C80" s="3"/>
      <c r="D80" s="106"/>
      <c r="E80" s="275"/>
      <c r="F80" s="289"/>
    </row>
    <row r="81" spans="1:6" s="62" customFormat="1">
      <c r="A81" s="27"/>
      <c r="B81" s="144"/>
      <c r="C81" s="3"/>
      <c r="D81" s="106"/>
      <c r="E81" s="275"/>
      <c r="F81" s="289"/>
    </row>
    <row r="82" spans="1:6" s="62" customFormat="1">
      <c r="A82" s="27"/>
      <c r="B82" s="144" t="s">
        <v>292</v>
      </c>
      <c r="C82" s="3" t="s">
        <v>172</v>
      </c>
      <c r="D82" s="106">
        <v>1</v>
      </c>
      <c r="E82" s="275">
        <v>0</v>
      </c>
      <c r="F82" s="289">
        <f>E82*D82</f>
        <v>0</v>
      </c>
    </row>
    <row r="83" spans="1:6" s="62" customFormat="1" ht="30">
      <c r="A83" s="27"/>
      <c r="B83" s="170" t="s">
        <v>326</v>
      </c>
      <c r="C83" s="3"/>
      <c r="D83" s="106"/>
      <c r="E83" s="275"/>
      <c r="F83" s="289"/>
    </row>
    <row r="84" spans="1:6" s="62" customFormat="1" ht="53.25" customHeight="1">
      <c r="A84" s="27"/>
      <c r="B84" s="144" t="s">
        <v>366</v>
      </c>
      <c r="C84" s="3"/>
      <c r="D84" s="106"/>
      <c r="E84" s="275"/>
      <c r="F84" s="289"/>
    </row>
    <row r="85" spans="1:6" s="62" customFormat="1" ht="30">
      <c r="A85" s="27"/>
      <c r="B85" s="144" t="s">
        <v>334</v>
      </c>
      <c r="C85" s="3"/>
      <c r="D85" s="106"/>
      <c r="E85" s="275"/>
      <c r="F85" s="289"/>
    </row>
    <row r="86" spans="1:6" s="62" customFormat="1" ht="62.25" customHeight="1">
      <c r="A86" s="27"/>
      <c r="B86" s="144" t="s">
        <v>343</v>
      </c>
      <c r="C86" s="3"/>
      <c r="D86" s="106"/>
      <c r="E86" s="275"/>
      <c r="F86" s="289"/>
    </row>
    <row r="87" spans="1:6" s="62" customFormat="1">
      <c r="A87" s="27"/>
      <c r="B87" s="170" t="s">
        <v>325</v>
      </c>
      <c r="C87" s="3"/>
      <c r="D87" s="106"/>
      <c r="E87" s="275"/>
      <c r="F87" s="289"/>
    </row>
    <row r="88" spans="1:6" s="62" customFormat="1" ht="30">
      <c r="A88" s="27"/>
      <c r="B88" s="144" t="s">
        <v>332</v>
      </c>
      <c r="C88" s="3"/>
      <c r="D88" s="106"/>
      <c r="E88" s="275"/>
      <c r="F88" s="289"/>
    </row>
    <row r="89" spans="1:6" s="62" customFormat="1">
      <c r="A89" s="27"/>
      <c r="B89" s="144" t="s">
        <v>333</v>
      </c>
      <c r="C89" s="3"/>
      <c r="D89" s="106"/>
      <c r="E89" s="275"/>
      <c r="F89" s="289"/>
    </row>
    <row r="90" spans="1:6" s="62" customFormat="1">
      <c r="A90" s="27"/>
      <c r="B90" s="144" t="s">
        <v>337</v>
      </c>
      <c r="C90" s="3"/>
      <c r="D90" s="106"/>
      <c r="E90" s="275"/>
      <c r="F90" s="289"/>
    </row>
    <row r="91" spans="1:6" s="62" customFormat="1" ht="30">
      <c r="A91" s="27"/>
      <c r="B91" s="144" t="s">
        <v>364</v>
      </c>
      <c r="C91" s="3"/>
      <c r="D91" s="106"/>
      <c r="E91" s="275"/>
      <c r="F91" s="289"/>
    </row>
    <row r="92" spans="1:6" s="62" customFormat="1">
      <c r="A92" s="27"/>
      <c r="B92" s="170" t="s">
        <v>324</v>
      </c>
      <c r="C92" s="3"/>
      <c r="D92" s="106"/>
      <c r="E92" s="275"/>
      <c r="F92" s="289"/>
    </row>
    <row r="93" spans="1:6" s="62" customFormat="1" ht="54.75" customHeight="1">
      <c r="A93" s="27"/>
      <c r="B93" s="144" t="s">
        <v>366</v>
      </c>
      <c r="C93" s="3"/>
      <c r="D93" s="106"/>
      <c r="E93" s="275"/>
      <c r="F93" s="289"/>
    </row>
    <row r="94" spans="1:6" s="62" customFormat="1" ht="30">
      <c r="A94" s="27"/>
      <c r="B94" s="144" t="s">
        <v>335</v>
      </c>
      <c r="C94" s="3"/>
      <c r="D94" s="106"/>
      <c r="E94" s="275"/>
      <c r="F94" s="289"/>
    </row>
    <row r="95" spans="1:6" s="62" customFormat="1" ht="48" customHeight="1">
      <c r="A95" s="27"/>
      <c r="B95" s="144" t="s">
        <v>342</v>
      </c>
      <c r="C95" s="3"/>
      <c r="D95" s="106"/>
      <c r="E95" s="275"/>
      <c r="F95" s="289"/>
    </row>
    <row r="96" spans="1:6" s="62" customFormat="1">
      <c r="A96" s="27"/>
      <c r="B96" s="144"/>
      <c r="C96" s="3"/>
      <c r="D96" s="106"/>
      <c r="E96" s="275"/>
      <c r="F96" s="289"/>
    </row>
    <row r="97" spans="1:6" s="62" customFormat="1">
      <c r="A97" s="27"/>
      <c r="B97" s="144" t="s">
        <v>293</v>
      </c>
      <c r="C97" s="3" t="s">
        <v>172</v>
      </c>
      <c r="D97" s="106">
        <v>1</v>
      </c>
      <c r="E97" s="275">
        <v>0</v>
      </c>
      <c r="F97" s="289">
        <f>E97*D97</f>
        <v>0</v>
      </c>
    </row>
    <row r="98" spans="1:6" s="62" customFormat="1">
      <c r="A98" s="27"/>
      <c r="B98" s="144" t="s">
        <v>344</v>
      </c>
      <c r="C98" s="3"/>
      <c r="D98" s="106"/>
      <c r="E98" s="275"/>
      <c r="F98" s="289"/>
    </row>
    <row r="99" spans="1:6" s="62" customFormat="1" ht="30">
      <c r="A99" s="27"/>
      <c r="B99" s="170" t="s">
        <v>326</v>
      </c>
      <c r="C99" s="3"/>
      <c r="D99" s="106"/>
      <c r="E99" s="275"/>
      <c r="F99" s="289"/>
    </row>
    <row r="100" spans="1:6" s="62" customFormat="1" ht="51" customHeight="1">
      <c r="A100" s="27"/>
      <c r="B100" s="144" t="s">
        <v>366</v>
      </c>
      <c r="C100" s="3"/>
      <c r="D100" s="106"/>
      <c r="E100" s="275"/>
      <c r="F100" s="289"/>
    </row>
    <row r="101" spans="1:6" s="62" customFormat="1" ht="30">
      <c r="A101" s="27"/>
      <c r="B101" s="144" t="s">
        <v>351</v>
      </c>
      <c r="C101" s="3"/>
      <c r="D101" s="106"/>
      <c r="E101" s="275"/>
      <c r="F101" s="289"/>
    </row>
    <row r="102" spans="1:6" s="62" customFormat="1" ht="62.25" customHeight="1">
      <c r="A102" s="27"/>
      <c r="B102" s="144" t="s">
        <v>349</v>
      </c>
      <c r="C102" s="3"/>
      <c r="D102" s="106"/>
      <c r="E102" s="275"/>
      <c r="F102" s="289"/>
    </row>
    <row r="103" spans="1:6" s="62" customFormat="1">
      <c r="A103" s="27"/>
      <c r="B103" s="170" t="s">
        <v>347</v>
      </c>
      <c r="C103" s="3"/>
      <c r="D103" s="106"/>
      <c r="E103" s="275"/>
      <c r="F103" s="289"/>
    </row>
    <row r="104" spans="1:6" s="62" customFormat="1" ht="30">
      <c r="A104" s="27"/>
      <c r="B104" s="144" t="s">
        <v>332</v>
      </c>
      <c r="C104" s="3"/>
      <c r="D104" s="106"/>
      <c r="E104" s="275"/>
      <c r="F104" s="289"/>
    </row>
    <row r="105" spans="1:6" s="62" customFormat="1">
      <c r="A105" s="27"/>
      <c r="B105" s="144" t="s">
        <v>352</v>
      </c>
      <c r="C105" s="3"/>
      <c r="D105" s="106"/>
      <c r="E105" s="275"/>
      <c r="F105" s="289"/>
    </row>
    <row r="106" spans="1:6" s="62" customFormat="1">
      <c r="A106" s="27"/>
      <c r="B106" s="144" t="s">
        <v>323</v>
      </c>
      <c r="C106" s="3"/>
      <c r="D106" s="106"/>
      <c r="E106" s="275"/>
      <c r="F106" s="289"/>
    </row>
    <row r="107" spans="1:6" s="62" customFormat="1">
      <c r="A107" s="27"/>
      <c r="B107" s="144" t="s">
        <v>345</v>
      </c>
      <c r="C107" s="3"/>
      <c r="D107" s="106"/>
      <c r="E107" s="275"/>
      <c r="F107" s="289"/>
    </row>
    <row r="108" spans="1:6" s="62" customFormat="1" ht="30">
      <c r="A108" s="27"/>
      <c r="B108" s="144" t="s">
        <v>365</v>
      </c>
      <c r="C108" s="3"/>
      <c r="D108" s="106"/>
      <c r="E108" s="275"/>
      <c r="F108" s="289"/>
    </row>
    <row r="109" spans="1:6" s="62" customFormat="1">
      <c r="A109" s="27"/>
      <c r="B109" s="144" t="s">
        <v>346</v>
      </c>
      <c r="C109" s="3"/>
      <c r="D109" s="106"/>
      <c r="E109" s="275"/>
      <c r="F109" s="289"/>
    </row>
    <row r="110" spans="1:6" s="62" customFormat="1">
      <c r="A110" s="27"/>
      <c r="B110" s="170" t="s">
        <v>324</v>
      </c>
      <c r="C110" s="3"/>
      <c r="D110" s="106"/>
      <c r="E110" s="275"/>
      <c r="F110" s="289"/>
    </row>
    <row r="111" spans="1:6" s="62" customFormat="1" ht="54.75" customHeight="1">
      <c r="A111" s="27"/>
      <c r="B111" s="144" t="s">
        <v>366</v>
      </c>
      <c r="C111" s="3"/>
      <c r="D111" s="106"/>
      <c r="E111" s="275"/>
      <c r="F111" s="289"/>
    </row>
    <row r="112" spans="1:6" s="62" customFormat="1" ht="63.75" customHeight="1">
      <c r="A112" s="27"/>
      <c r="B112" s="144" t="s">
        <v>348</v>
      </c>
      <c r="C112" s="3"/>
      <c r="D112" s="106"/>
      <c r="E112" s="275"/>
      <c r="F112" s="289"/>
    </row>
    <row r="113" spans="1:6" s="62" customFormat="1">
      <c r="A113" s="27"/>
      <c r="B113" s="144"/>
      <c r="C113" s="3"/>
      <c r="D113" s="106"/>
      <c r="E113" s="275"/>
      <c r="F113" s="289"/>
    </row>
    <row r="114" spans="1:6" s="62" customFormat="1">
      <c r="A114" s="27"/>
      <c r="B114" s="144" t="s">
        <v>350</v>
      </c>
      <c r="C114" s="3"/>
      <c r="D114" s="106"/>
      <c r="E114" s="275"/>
      <c r="F114" s="289"/>
    </row>
    <row r="115" spans="1:6" s="62" customFormat="1" ht="30">
      <c r="A115" s="27"/>
      <c r="B115" s="170" t="s">
        <v>326</v>
      </c>
      <c r="C115" s="3"/>
      <c r="D115" s="106"/>
      <c r="E115" s="275"/>
      <c r="F115" s="289"/>
    </row>
    <row r="116" spans="1:6" s="62" customFormat="1" ht="56.25" customHeight="1">
      <c r="A116" s="27"/>
      <c r="B116" s="144" t="s">
        <v>366</v>
      </c>
      <c r="C116" s="3"/>
      <c r="D116" s="106"/>
      <c r="E116" s="275"/>
      <c r="F116" s="289"/>
    </row>
    <row r="117" spans="1:6" s="62" customFormat="1" ht="30">
      <c r="A117" s="27"/>
      <c r="B117" s="144" t="s">
        <v>357</v>
      </c>
      <c r="C117" s="3"/>
      <c r="D117" s="106"/>
      <c r="E117" s="275"/>
      <c r="F117" s="289"/>
    </row>
    <row r="118" spans="1:6" s="62" customFormat="1" ht="62.25" customHeight="1">
      <c r="A118" s="27"/>
      <c r="B118" s="144" t="s">
        <v>397</v>
      </c>
      <c r="C118" s="3"/>
      <c r="D118" s="106"/>
      <c r="E118" s="275"/>
      <c r="F118" s="289"/>
    </row>
    <row r="119" spans="1:6" s="62" customFormat="1">
      <c r="A119" s="27"/>
      <c r="B119" s="170" t="s">
        <v>325</v>
      </c>
      <c r="C119" s="3"/>
      <c r="D119" s="106"/>
      <c r="E119" s="275"/>
      <c r="F119" s="289"/>
    </row>
    <row r="120" spans="1:6" s="62" customFormat="1">
      <c r="A120" s="27"/>
      <c r="B120" s="144" t="s">
        <v>355</v>
      </c>
      <c r="C120" s="3"/>
      <c r="D120" s="106"/>
      <c r="E120" s="275"/>
      <c r="F120" s="289"/>
    </row>
    <row r="121" spans="1:6" s="62" customFormat="1" ht="18.75" customHeight="1">
      <c r="A121" s="27"/>
      <c r="B121" s="144" t="s">
        <v>353</v>
      </c>
      <c r="C121" s="3"/>
      <c r="D121" s="106"/>
      <c r="E121" s="275"/>
      <c r="F121" s="289"/>
    </row>
    <row r="122" spans="1:6" s="62" customFormat="1">
      <c r="A122" s="27"/>
      <c r="B122" s="144" t="s">
        <v>338</v>
      </c>
      <c r="C122" s="3"/>
      <c r="D122" s="106"/>
      <c r="E122" s="275"/>
      <c r="F122" s="289"/>
    </row>
    <row r="123" spans="1:6" s="62" customFormat="1">
      <c r="A123" s="27"/>
      <c r="B123" s="144" t="s">
        <v>339</v>
      </c>
      <c r="C123" s="3"/>
      <c r="D123" s="106"/>
      <c r="E123" s="275"/>
      <c r="F123" s="289"/>
    </row>
    <row r="124" spans="1:6" s="62" customFormat="1">
      <c r="A124" s="27"/>
      <c r="B124" s="170" t="s">
        <v>324</v>
      </c>
      <c r="C124" s="3"/>
      <c r="D124" s="106"/>
      <c r="E124" s="275"/>
      <c r="F124" s="289"/>
    </row>
    <row r="125" spans="1:6" s="62" customFormat="1" ht="54.75" customHeight="1">
      <c r="A125" s="27"/>
      <c r="B125" s="144" t="s">
        <v>366</v>
      </c>
      <c r="C125" s="3"/>
      <c r="D125" s="106"/>
      <c r="E125" s="275"/>
      <c r="F125" s="289"/>
    </row>
    <row r="126" spans="1:6" s="62" customFormat="1" ht="30">
      <c r="A126" s="27"/>
      <c r="B126" s="144" t="s">
        <v>335</v>
      </c>
      <c r="C126" s="3"/>
      <c r="D126" s="106"/>
      <c r="E126" s="275"/>
      <c r="F126" s="289"/>
    </row>
    <row r="127" spans="1:6" s="62" customFormat="1" ht="48" customHeight="1">
      <c r="A127" s="27"/>
      <c r="B127" s="144" t="s">
        <v>354</v>
      </c>
      <c r="C127" s="3"/>
      <c r="D127" s="106"/>
      <c r="E127" s="275"/>
      <c r="F127" s="289"/>
    </row>
    <row r="128" spans="1:6" s="62" customFormat="1" ht="45">
      <c r="A128" s="27"/>
      <c r="B128" s="144" t="s">
        <v>356</v>
      </c>
      <c r="C128" s="3"/>
      <c r="D128" s="106"/>
      <c r="E128" s="275"/>
      <c r="F128" s="289"/>
    </row>
    <row r="129" spans="1:6" s="62" customFormat="1" ht="45">
      <c r="A129" s="27"/>
      <c r="B129" s="144" t="s">
        <v>358</v>
      </c>
      <c r="C129" s="3"/>
      <c r="D129" s="106"/>
      <c r="E129" s="275"/>
      <c r="F129" s="289"/>
    </row>
    <row r="130" spans="1:6" s="62" customFormat="1">
      <c r="A130" s="27"/>
      <c r="B130" s="144"/>
      <c r="C130" s="3"/>
      <c r="D130" s="106"/>
      <c r="E130" s="275"/>
      <c r="F130" s="289"/>
    </row>
    <row r="131" spans="1:6" s="62" customFormat="1">
      <c r="A131" s="27"/>
      <c r="B131" s="144" t="s">
        <v>359</v>
      </c>
      <c r="C131" s="3"/>
      <c r="D131" s="106"/>
      <c r="E131" s="275"/>
      <c r="F131" s="289"/>
    </row>
    <row r="132" spans="1:6" s="62" customFormat="1" ht="30">
      <c r="A132" s="27"/>
      <c r="B132" s="170" t="s">
        <v>326</v>
      </c>
      <c r="C132" s="3"/>
      <c r="D132" s="106"/>
      <c r="E132" s="275"/>
      <c r="F132" s="289"/>
    </row>
    <row r="133" spans="1:6" s="62" customFormat="1" ht="57" customHeight="1">
      <c r="A133" s="27"/>
      <c r="B133" s="144" t="s">
        <v>366</v>
      </c>
      <c r="C133" s="3"/>
      <c r="D133" s="106"/>
      <c r="E133" s="275"/>
      <c r="F133" s="289"/>
    </row>
    <row r="134" spans="1:6" s="62" customFormat="1" ht="30">
      <c r="A134" s="27"/>
      <c r="B134" s="144" t="s">
        <v>340</v>
      </c>
      <c r="C134" s="3"/>
      <c r="D134" s="106"/>
      <c r="E134" s="275"/>
      <c r="F134" s="289"/>
    </row>
    <row r="135" spans="1:6" s="62" customFormat="1" ht="62.25" customHeight="1">
      <c r="A135" s="27"/>
      <c r="B135" s="144" t="s">
        <v>398</v>
      </c>
      <c r="C135" s="3"/>
      <c r="D135" s="106"/>
      <c r="E135" s="275"/>
      <c r="F135" s="289"/>
    </row>
    <row r="136" spans="1:6" s="62" customFormat="1">
      <c r="A136" s="27"/>
      <c r="B136" s="170" t="s">
        <v>325</v>
      </c>
      <c r="C136" s="3"/>
      <c r="D136" s="106"/>
      <c r="E136" s="275"/>
      <c r="F136" s="289"/>
    </row>
    <row r="137" spans="1:6" s="62" customFormat="1" ht="30">
      <c r="A137" s="27"/>
      <c r="B137" s="144" t="s">
        <v>332</v>
      </c>
      <c r="C137" s="3"/>
      <c r="D137" s="106"/>
      <c r="E137" s="275"/>
      <c r="F137" s="289"/>
    </row>
    <row r="138" spans="1:6" s="62" customFormat="1">
      <c r="A138" s="27"/>
      <c r="B138" s="144" t="s">
        <v>341</v>
      </c>
      <c r="C138" s="3"/>
      <c r="D138" s="106"/>
      <c r="E138" s="275"/>
      <c r="F138" s="289"/>
    </row>
    <row r="139" spans="1:6" s="62" customFormat="1">
      <c r="A139" s="27"/>
      <c r="B139" s="144" t="s">
        <v>353</v>
      </c>
      <c r="C139" s="3"/>
      <c r="D139" s="106"/>
      <c r="E139" s="275"/>
      <c r="F139" s="289"/>
    </row>
    <row r="140" spans="1:6" s="62" customFormat="1">
      <c r="A140" s="27"/>
      <c r="B140" s="144" t="s">
        <v>337</v>
      </c>
      <c r="C140" s="3"/>
      <c r="D140" s="106"/>
      <c r="E140" s="275"/>
      <c r="F140" s="289"/>
    </row>
    <row r="141" spans="1:6" s="62" customFormat="1">
      <c r="A141" s="27"/>
      <c r="B141" s="144" t="s">
        <v>360</v>
      </c>
      <c r="C141" s="3"/>
      <c r="D141" s="106"/>
      <c r="E141" s="275"/>
      <c r="F141" s="289"/>
    </row>
    <row r="142" spans="1:6" s="62" customFormat="1" ht="30">
      <c r="A142" s="27"/>
      <c r="B142" s="144" t="s">
        <v>364</v>
      </c>
      <c r="C142" s="3"/>
      <c r="D142" s="106"/>
      <c r="E142" s="275"/>
      <c r="F142" s="289"/>
    </row>
    <row r="143" spans="1:6" s="62" customFormat="1" ht="30">
      <c r="A143" s="27"/>
      <c r="B143" s="144" t="s">
        <v>361</v>
      </c>
      <c r="C143" s="3"/>
      <c r="D143" s="106"/>
      <c r="E143" s="275"/>
      <c r="F143" s="289"/>
    </row>
    <row r="144" spans="1:6" s="62" customFormat="1">
      <c r="A144" s="27"/>
      <c r="B144" s="144" t="s">
        <v>363</v>
      </c>
      <c r="C144" s="3"/>
      <c r="D144" s="106"/>
      <c r="E144" s="275"/>
      <c r="F144" s="289"/>
    </row>
    <row r="145" spans="1:6" s="62" customFormat="1">
      <c r="A145" s="27"/>
      <c r="B145" s="170" t="s">
        <v>324</v>
      </c>
      <c r="C145" s="3"/>
      <c r="D145" s="106"/>
      <c r="E145" s="275"/>
      <c r="F145" s="289"/>
    </row>
    <row r="146" spans="1:6" s="62" customFormat="1" ht="54.75" customHeight="1">
      <c r="A146" s="27"/>
      <c r="B146" s="144" t="s">
        <v>366</v>
      </c>
      <c r="C146" s="3"/>
      <c r="D146" s="106"/>
      <c r="E146" s="275"/>
      <c r="F146" s="289"/>
    </row>
    <row r="147" spans="1:6" s="62" customFormat="1" ht="30">
      <c r="A147" s="27"/>
      <c r="B147" s="144" t="s">
        <v>335</v>
      </c>
      <c r="C147" s="3"/>
      <c r="D147" s="106"/>
      <c r="E147" s="275"/>
      <c r="F147" s="289"/>
    </row>
    <row r="148" spans="1:6" s="62" customFormat="1" ht="48" customHeight="1">
      <c r="A148" s="27"/>
      <c r="B148" s="144" t="s">
        <v>362</v>
      </c>
      <c r="C148" s="3"/>
      <c r="D148" s="106"/>
      <c r="E148" s="275"/>
      <c r="F148" s="289"/>
    </row>
    <row r="149" spans="1:6" s="62" customFormat="1" ht="45">
      <c r="A149" s="27"/>
      <c r="B149" s="144" t="s">
        <v>336</v>
      </c>
      <c r="C149" s="3"/>
      <c r="D149" s="106"/>
      <c r="E149" s="275"/>
      <c r="F149" s="289"/>
    </row>
    <row r="150" spans="1:6" s="62" customFormat="1">
      <c r="A150" s="30"/>
      <c r="B150" s="31"/>
      <c r="C150" s="3"/>
      <c r="D150" s="106"/>
      <c r="E150" s="275"/>
      <c r="F150" s="289"/>
    </row>
    <row r="151" spans="1:6" s="20" customFormat="1" ht="30">
      <c r="A151" s="29" t="s">
        <v>28</v>
      </c>
      <c r="B151" s="195" t="s">
        <v>185</v>
      </c>
      <c r="C151" s="196"/>
      <c r="D151" s="198"/>
      <c r="E151" s="290"/>
      <c r="F151" s="290"/>
    </row>
    <row r="152" spans="1:6" ht="145.5" customHeight="1">
      <c r="A152" s="30"/>
      <c r="B152" s="28" t="s">
        <v>308</v>
      </c>
      <c r="C152" s="26"/>
      <c r="D152" s="199"/>
      <c r="E152" s="276"/>
      <c r="F152" s="289"/>
    </row>
    <row r="153" spans="1:6" ht="30">
      <c r="A153" s="30"/>
      <c r="B153" s="28" t="s">
        <v>507</v>
      </c>
      <c r="C153" s="26"/>
      <c r="D153" s="199"/>
      <c r="E153" s="276"/>
      <c r="F153" s="289"/>
    </row>
    <row r="154" spans="1:6" s="62" customFormat="1">
      <c r="A154" s="30"/>
      <c r="B154" s="31" t="s">
        <v>169</v>
      </c>
      <c r="C154" s="3"/>
      <c r="D154" s="131"/>
      <c r="E154" s="275"/>
      <c r="F154" s="289"/>
    </row>
    <row r="155" spans="1:6" s="62" customFormat="1">
      <c r="A155" s="27"/>
      <c r="B155" s="144"/>
      <c r="C155" s="3"/>
      <c r="D155" s="106"/>
      <c r="E155" s="275"/>
      <c r="F155" s="289"/>
    </row>
    <row r="156" spans="1:6" s="62" customFormat="1">
      <c r="A156" s="27"/>
      <c r="B156" s="144" t="s">
        <v>293</v>
      </c>
      <c r="C156" s="3"/>
      <c r="D156" s="106"/>
      <c r="E156" s="275"/>
      <c r="F156" s="289"/>
    </row>
    <row r="157" spans="1:6" s="62" customFormat="1" ht="30">
      <c r="A157" s="27"/>
      <c r="B157" s="144" t="s">
        <v>367</v>
      </c>
      <c r="C157" s="3" t="s">
        <v>172</v>
      </c>
      <c r="D157" s="106">
        <v>7</v>
      </c>
      <c r="E157" s="275">
        <v>0</v>
      </c>
      <c r="F157" s="289">
        <f>E157*D157</f>
        <v>0</v>
      </c>
    </row>
    <row r="158" spans="1:6" s="62" customFormat="1" ht="30">
      <c r="A158" s="27"/>
      <c r="B158" s="144" t="s">
        <v>368</v>
      </c>
      <c r="C158" s="3" t="s">
        <v>172</v>
      </c>
      <c r="D158" s="106">
        <v>1</v>
      </c>
      <c r="E158" s="275">
        <v>0</v>
      </c>
      <c r="F158" s="289">
        <f>E158*D158</f>
        <v>0</v>
      </c>
    </row>
    <row r="159" spans="1:6" s="62" customFormat="1" ht="30">
      <c r="A159" s="27"/>
      <c r="B159" s="144" t="s">
        <v>369</v>
      </c>
      <c r="C159" s="3" t="s">
        <v>172</v>
      </c>
      <c r="D159" s="106">
        <v>1</v>
      </c>
      <c r="E159" s="275">
        <v>0</v>
      </c>
      <c r="F159" s="289">
        <f>E159*D159</f>
        <v>0</v>
      </c>
    </row>
    <row r="160" spans="1:6" s="62" customFormat="1">
      <c r="A160" s="27"/>
      <c r="B160" s="144" t="s">
        <v>370</v>
      </c>
      <c r="C160" s="3" t="s">
        <v>172</v>
      </c>
      <c r="D160" s="106">
        <v>1</v>
      </c>
      <c r="E160" s="275">
        <v>0</v>
      </c>
      <c r="F160" s="289">
        <f>E160*D160</f>
        <v>0</v>
      </c>
    </row>
    <row r="161" spans="1:7" s="62" customFormat="1">
      <c r="A161" s="27"/>
      <c r="B161" s="144" t="s">
        <v>327</v>
      </c>
      <c r="C161" s="3" t="s">
        <v>172</v>
      </c>
      <c r="D161" s="106">
        <v>2</v>
      </c>
      <c r="E161" s="275">
        <v>0</v>
      </c>
      <c r="F161" s="289">
        <f>E161*D161</f>
        <v>0</v>
      </c>
    </row>
    <row r="162" spans="1:7" s="62" customFormat="1">
      <c r="A162" s="27"/>
      <c r="B162" s="144"/>
      <c r="C162" s="3"/>
      <c r="D162" s="106"/>
      <c r="E162" s="275"/>
      <c r="F162" s="289"/>
    </row>
    <row r="163" spans="1:7" s="62" customFormat="1">
      <c r="A163" s="30"/>
      <c r="B163" s="31"/>
      <c r="C163" s="3"/>
      <c r="D163" s="106"/>
      <c r="E163" s="275"/>
      <c r="F163" s="289"/>
    </row>
    <row r="164" spans="1:7" s="20" customFormat="1" ht="60">
      <c r="A164" s="29" t="s">
        <v>29</v>
      </c>
      <c r="B164" s="195" t="s">
        <v>204</v>
      </c>
      <c r="C164" s="196"/>
      <c r="D164" s="197"/>
      <c r="E164" s="290"/>
      <c r="F164" s="290"/>
    </row>
    <row r="165" spans="1:7" ht="154.5" customHeight="1">
      <c r="A165" s="30"/>
      <c r="B165" s="28" t="s">
        <v>205</v>
      </c>
      <c r="C165" s="3"/>
      <c r="D165" s="106"/>
      <c r="E165" s="282"/>
      <c r="F165" s="282"/>
      <c r="G165" s="145"/>
    </row>
    <row r="166" spans="1:7" ht="34.5" customHeight="1">
      <c r="A166" s="30"/>
      <c r="B166" s="28" t="s">
        <v>508</v>
      </c>
      <c r="C166" s="3"/>
      <c r="D166" s="106"/>
      <c r="E166" s="291"/>
      <c r="F166" s="291"/>
      <c r="G166" s="145"/>
    </row>
    <row r="167" spans="1:7" ht="65.25" customHeight="1">
      <c r="A167" s="30"/>
      <c r="B167" s="28" t="s">
        <v>202</v>
      </c>
      <c r="C167" s="3"/>
      <c r="D167" s="106"/>
      <c r="E167" s="291"/>
      <c r="F167" s="291"/>
      <c r="G167" s="145"/>
    </row>
    <row r="168" spans="1:7">
      <c r="A168" s="30"/>
      <c r="B168" s="28" t="s">
        <v>203</v>
      </c>
      <c r="C168" s="3"/>
      <c r="D168" s="106"/>
      <c r="F168" s="289"/>
      <c r="G168" s="145"/>
    </row>
    <row r="169" spans="1:7" s="62" customFormat="1">
      <c r="A169" s="27"/>
      <c r="B169" s="144" t="s">
        <v>292</v>
      </c>
      <c r="C169" s="3" t="s">
        <v>31</v>
      </c>
      <c r="D169" s="106">
        <v>235</v>
      </c>
      <c r="E169" s="275">
        <v>0</v>
      </c>
      <c r="F169" s="289">
        <f>E169*D169</f>
        <v>0</v>
      </c>
    </row>
    <row r="170" spans="1:7" s="62" customFormat="1">
      <c r="A170" s="27"/>
      <c r="B170" s="144" t="s">
        <v>293</v>
      </c>
      <c r="C170" s="3" t="s">
        <v>31</v>
      </c>
      <c r="D170" s="106">
        <v>968</v>
      </c>
      <c r="E170" s="275">
        <v>0</v>
      </c>
      <c r="F170" s="289">
        <f>E170*D170</f>
        <v>0</v>
      </c>
    </row>
    <row r="171" spans="1:7" s="62" customFormat="1">
      <c r="A171" s="30"/>
      <c r="B171" s="31"/>
      <c r="D171" s="96"/>
      <c r="E171" s="289"/>
      <c r="F171" s="289"/>
    </row>
    <row r="172" spans="1:7" s="20" customFormat="1" ht="75">
      <c r="A172" s="29" t="s">
        <v>32</v>
      </c>
      <c r="B172" s="195" t="s">
        <v>252</v>
      </c>
      <c r="C172" s="196"/>
      <c r="D172" s="197"/>
      <c r="E172" s="290"/>
      <c r="F172" s="290"/>
    </row>
    <row r="173" spans="1:7" ht="197.25" customHeight="1">
      <c r="A173" s="30"/>
      <c r="B173" s="28" t="s">
        <v>509</v>
      </c>
      <c r="C173" s="3"/>
      <c r="D173" s="106"/>
      <c r="E173" s="292"/>
      <c r="F173" s="292"/>
    </row>
    <row r="174" spans="1:7" ht="60">
      <c r="A174" s="30"/>
      <c r="B174" s="28" t="s">
        <v>206</v>
      </c>
      <c r="C174" s="3"/>
      <c r="D174" s="106"/>
      <c r="E174" s="293"/>
      <c r="F174" s="293"/>
    </row>
    <row r="175" spans="1:7" ht="65.25" customHeight="1">
      <c r="A175" s="30"/>
      <c r="B175" s="28" t="s">
        <v>202</v>
      </c>
      <c r="C175" s="3"/>
      <c r="D175" s="106"/>
      <c r="E175" s="291"/>
      <c r="F175" s="291"/>
      <c r="G175" s="145"/>
    </row>
    <row r="176" spans="1:7">
      <c r="A176" s="30"/>
      <c r="B176" s="28" t="s">
        <v>203</v>
      </c>
      <c r="C176" s="3"/>
      <c r="D176" s="106"/>
      <c r="F176" s="289"/>
      <c r="G176" s="145"/>
    </row>
    <row r="177" spans="1:8" s="62" customFormat="1">
      <c r="A177" s="27"/>
      <c r="B177" s="144" t="s">
        <v>293</v>
      </c>
      <c r="C177" s="3" t="s">
        <v>31</v>
      </c>
      <c r="D177" s="106">
        <v>20</v>
      </c>
      <c r="E177" s="275">
        <v>0</v>
      </c>
      <c r="F177" s="289">
        <f>E177*D177</f>
        <v>0</v>
      </c>
    </row>
    <row r="178" spans="1:8" s="62" customFormat="1">
      <c r="A178" s="30"/>
      <c r="B178" s="31"/>
      <c r="C178" s="3"/>
      <c r="D178" s="106"/>
      <c r="E178" s="275"/>
      <c r="F178" s="289"/>
    </row>
    <row r="179" spans="1:8" s="20" customFormat="1" ht="90">
      <c r="A179" s="29" t="s">
        <v>142</v>
      </c>
      <c r="B179" s="195" t="s">
        <v>253</v>
      </c>
      <c r="C179" s="196"/>
      <c r="D179" s="197"/>
      <c r="E179" s="290"/>
      <c r="F179" s="290"/>
    </row>
    <row r="180" spans="1:8" ht="200.25" customHeight="1">
      <c r="A180" s="30"/>
      <c r="B180" s="28" t="s">
        <v>510</v>
      </c>
      <c r="C180" s="3"/>
      <c r="D180" s="106"/>
      <c r="F180" s="289"/>
    </row>
    <row r="181" spans="1:8" ht="84" customHeight="1">
      <c r="A181" s="30"/>
      <c r="B181" s="28" t="s">
        <v>207</v>
      </c>
      <c r="C181" s="3"/>
      <c r="D181" s="106"/>
      <c r="F181" s="289"/>
    </row>
    <row r="182" spans="1:8" ht="65.25" customHeight="1">
      <c r="A182" s="30"/>
      <c r="B182" s="28" t="s">
        <v>202</v>
      </c>
      <c r="C182" s="3"/>
      <c r="D182" s="106"/>
      <c r="E182" s="291"/>
      <c r="F182" s="291"/>
      <c r="G182" s="145"/>
    </row>
    <row r="183" spans="1:8">
      <c r="A183" s="30"/>
      <c r="B183" s="28" t="s">
        <v>203</v>
      </c>
      <c r="C183" s="3"/>
      <c r="D183" s="106"/>
      <c r="F183" s="289"/>
      <c r="G183" s="145"/>
    </row>
    <row r="184" spans="1:8" s="62" customFormat="1">
      <c r="A184" s="27"/>
      <c r="B184" s="144" t="s">
        <v>292</v>
      </c>
      <c r="C184" s="3" t="s">
        <v>31</v>
      </c>
      <c r="D184" s="106">
        <v>8</v>
      </c>
      <c r="E184" s="275">
        <v>0</v>
      </c>
      <c r="F184" s="289">
        <f>E184*D184</f>
        <v>0</v>
      </c>
    </row>
    <row r="185" spans="1:8" s="62" customFormat="1">
      <c r="A185" s="27"/>
      <c r="B185" s="144" t="s">
        <v>293</v>
      </c>
      <c r="C185" s="3" t="s">
        <v>31</v>
      </c>
      <c r="D185" s="106">
        <v>16</v>
      </c>
      <c r="E185" s="275">
        <v>0</v>
      </c>
      <c r="F185" s="289">
        <f>E185*D185</f>
        <v>0</v>
      </c>
    </row>
    <row r="186" spans="1:8">
      <c r="A186" s="30"/>
      <c r="B186" s="28"/>
      <c r="C186" s="3"/>
      <c r="D186" s="106"/>
      <c r="F186" s="289"/>
      <c r="G186" s="145"/>
    </row>
    <row r="187" spans="1:8" s="208" customFormat="1" ht="45">
      <c r="A187" s="200" t="s">
        <v>30</v>
      </c>
      <c r="B187" s="201" t="s">
        <v>254</v>
      </c>
      <c r="C187" s="202"/>
      <c r="D187" s="203"/>
      <c r="E187" s="204"/>
      <c r="F187" s="294"/>
      <c r="G187" s="206"/>
      <c r="H187" s="207"/>
    </row>
    <row r="188" spans="1:8" s="138" customFormat="1">
      <c r="A188" s="125"/>
      <c r="B188" s="190"/>
      <c r="C188" s="128"/>
      <c r="D188" s="209"/>
      <c r="E188" s="210"/>
      <c r="F188" s="295"/>
      <c r="G188" s="139"/>
      <c r="H188" s="137"/>
    </row>
    <row r="189" spans="1:8" s="138" customFormat="1" ht="84.75" customHeight="1">
      <c r="A189" s="125"/>
      <c r="B189" s="190" t="s">
        <v>255</v>
      </c>
      <c r="C189" s="128"/>
      <c r="D189" s="209"/>
      <c r="E189" s="211"/>
      <c r="F189" s="295"/>
      <c r="G189" s="212"/>
      <c r="H189" s="137"/>
    </row>
    <row r="190" spans="1:8" ht="51.75" customHeight="1">
      <c r="A190" s="30"/>
      <c r="B190" s="28" t="s">
        <v>511</v>
      </c>
      <c r="C190" s="3"/>
      <c r="D190" s="106"/>
      <c r="E190" s="291"/>
      <c r="F190" s="291"/>
      <c r="G190" s="145"/>
    </row>
    <row r="191" spans="1:8" ht="65.25" customHeight="1">
      <c r="A191" s="30"/>
      <c r="B191" s="28" t="s">
        <v>202</v>
      </c>
      <c r="C191" s="3"/>
      <c r="D191" s="106"/>
      <c r="E191" s="291"/>
      <c r="F191" s="291"/>
      <c r="G191" s="145"/>
    </row>
    <row r="192" spans="1:8" s="138" customFormat="1">
      <c r="A192" s="125"/>
      <c r="B192" s="28" t="s">
        <v>218</v>
      </c>
      <c r="C192" s="3"/>
      <c r="D192" s="106"/>
      <c r="E192" s="275"/>
      <c r="F192" s="289"/>
      <c r="G192" s="139">
        <f>D192*E192</f>
        <v>0</v>
      </c>
      <c r="H192" s="137"/>
    </row>
    <row r="193" spans="1:8" s="62" customFormat="1">
      <c r="A193" s="27"/>
      <c r="B193" s="144" t="s">
        <v>292</v>
      </c>
      <c r="C193" s="3" t="s">
        <v>139</v>
      </c>
      <c r="D193" s="106">
        <v>1</v>
      </c>
      <c r="E193" s="275">
        <v>0</v>
      </c>
      <c r="F193" s="289">
        <f>E193*D193</f>
        <v>0</v>
      </c>
    </row>
    <row r="194" spans="1:8" s="62" customFormat="1">
      <c r="A194" s="27"/>
      <c r="B194" s="144" t="s">
        <v>293</v>
      </c>
      <c r="C194" s="3" t="s">
        <v>139</v>
      </c>
      <c r="D194" s="106">
        <v>2</v>
      </c>
      <c r="E194" s="275">
        <v>0</v>
      </c>
      <c r="F194" s="289">
        <f>E194*D194</f>
        <v>0</v>
      </c>
    </row>
    <row r="195" spans="1:8" s="138" customFormat="1">
      <c r="A195" s="125"/>
      <c r="B195" s="28"/>
      <c r="C195" s="3"/>
      <c r="D195" s="106"/>
      <c r="E195" s="275"/>
      <c r="F195" s="289"/>
      <c r="G195" s="139"/>
      <c r="H195" s="137"/>
    </row>
    <row r="196" spans="1:8" s="20" customFormat="1" ht="60">
      <c r="A196" s="29" t="s">
        <v>170</v>
      </c>
      <c r="B196" s="195" t="s">
        <v>219</v>
      </c>
      <c r="C196" s="196"/>
      <c r="D196" s="197"/>
      <c r="E196" s="290"/>
      <c r="F196" s="290"/>
    </row>
    <row r="197" spans="1:8" ht="181.5" customHeight="1">
      <c r="A197" s="30"/>
      <c r="B197" s="28" t="s">
        <v>257</v>
      </c>
      <c r="C197" s="3"/>
      <c r="D197" s="106"/>
      <c r="E197" s="282"/>
      <c r="F197" s="282"/>
      <c r="G197" s="145"/>
    </row>
    <row r="198" spans="1:8" ht="34.5" customHeight="1">
      <c r="A198" s="30"/>
      <c r="B198" s="28" t="s">
        <v>512</v>
      </c>
      <c r="C198" s="3"/>
      <c r="D198" s="106"/>
      <c r="E198" s="291"/>
      <c r="F198" s="291"/>
      <c r="G198" s="145"/>
    </row>
    <row r="199" spans="1:8" ht="90" customHeight="1">
      <c r="A199" s="30"/>
      <c r="B199" s="28" t="s">
        <v>256</v>
      </c>
      <c r="C199" s="3"/>
      <c r="D199" s="106"/>
      <c r="E199" s="291"/>
      <c r="F199" s="291"/>
      <c r="G199" s="145"/>
    </row>
    <row r="200" spans="1:8">
      <c r="A200" s="30"/>
      <c r="B200" s="28" t="s">
        <v>203</v>
      </c>
      <c r="C200" s="3"/>
      <c r="D200" s="106"/>
      <c r="F200" s="289"/>
      <c r="G200" s="145"/>
    </row>
    <row r="201" spans="1:8" s="62" customFormat="1">
      <c r="A201" s="27"/>
      <c r="B201" s="144" t="s">
        <v>292</v>
      </c>
      <c r="C201" s="3" t="s">
        <v>31</v>
      </c>
      <c r="D201" s="106">
        <v>40</v>
      </c>
      <c r="E201" s="275">
        <v>0</v>
      </c>
      <c r="F201" s="289">
        <f>E201*D201</f>
        <v>0</v>
      </c>
    </row>
    <row r="202" spans="1:8" s="62" customFormat="1">
      <c r="A202" s="27"/>
      <c r="B202" s="144" t="s">
        <v>293</v>
      </c>
      <c r="C202" s="3" t="s">
        <v>31</v>
      </c>
      <c r="D202" s="106">
        <v>110</v>
      </c>
      <c r="E202" s="275">
        <v>0</v>
      </c>
      <c r="F202" s="289">
        <f>E202*D202</f>
        <v>0</v>
      </c>
    </row>
    <row r="203" spans="1:8">
      <c r="A203" s="30"/>
      <c r="B203" s="28"/>
      <c r="C203" s="3"/>
      <c r="D203" s="106"/>
      <c r="F203" s="289"/>
      <c r="G203" s="145"/>
    </row>
    <row r="204" spans="1:8" s="20" customFormat="1" ht="60">
      <c r="A204" s="29" t="s">
        <v>173</v>
      </c>
      <c r="B204" s="195" t="s">
        <v>220</v>
      </c>
      <c r="C204" s="196"/>
      <c r="D204" s="197"/>
      <c r="E204" s="290"/>
      <c r="F204" s="290"/>
    </row>
    <row r="205" spans="1:8" ht="180" customHeight="1">
      <c r="A205" s="30"/>
      <c r="B205" s="28" t="s">
        <v>221</v>
      </c>
      <c r="C205" s="3"/>
      <c r="D205" s="106"/>
      <c r="F205" s="289"/>
      <c r="G205" s="145"/>
    </row>
    <row r="206" spans="1:8" ht="69.75" customHeight="1">
      <c r="A206" s="30"/>
      <c r="B206" s="28" t="s">
        <v>202</v>
      </c>
      <c r="C206" s="3"/>
      <c r="D206" s="106"/>
      <c r="E206" s="291"/>
      <c r="F206" s="291"/>
      <c r="G206" s="145"/>
    </row>
    <row r="207" spans="1:8">
      <c r="A207" s="30"/>
      <c r="B207" s="28" t="s">
        <v>199</v>
      </c>
      <c r="C207" s="3"/>
      <c r="D207" s="106"/>
      <c r="F207" s="289"/>
      <c r="G207" s="145"/>
    </row>
    <row r="208" spans="1:8" s="62" customFormat="1">
      <c r="A208" s="27"/>
      <c r="B208" s="144" t="s">
        <v>292</v>
      </c>
      <c r="C208" s="3" t="s">
        <v>172</v>
      </c>
      <c r="D208" s="106">
        <v>1</v>
      </c>
      <c r="E208" s="275">
        <v>0</v>
      </c>
      <c r="F208" s="289">
        <f>E208*D208</f>
        <v>0</v>
      </c>
    </row>
    <row r="209" spans="1:8" s="62" customFormat="1">
      <c r="A209" s="27"/>
      <c r="B209" s="144" t="s">
        <v>293</v>
      </c>
      <c r="C209" s="3" t="s">
        <v>172</v>
      </c>
      <c r="D209" s="106">
        <v>1</v>
      </c>
      <c r="E209" s="275">
        <v>0</v>
      </c>
      <c r="F209" s="289">
        <f>E209*D209</f>
        <v>0</v>
      </c>
    </row>
    <row r="210" spans="1:8" s="138" customFormat="1">
      <c r="A210" s="135"/>
      <c r="B210" s="136"/>
      <c r="C210" s="3"/>
      <c r="D210" s="106"/>
      <c r="E210" s="275"/>
      <c r="F210" s="289"/>
      <c r="G210" s="139"/>
      <c r="H210" s="137"/>
    </row>
    <row r="211" spans="1:8" s="20" customFormat="1" ht="60">
      <c r="A211" s="29" t="s">
        <v>175</v>
      </c>
      <c r="B211" s="195" t="s">
        <v>374</v>
      </c>
      <c r="C211" s="196"/>
      <c r="D211" s="197"/>
      <c r="E211" s="290"/>
      <c r="F211" s="290"/>
    </row>
    <row r="212" spans="1:8" s="20" customFormat="1" ht="129.75" customHeight="1">
      <c r="A212" s="29"/>
      <c r="B212" s="31" t="s">
        <v>371</v>
      </c>
      <c r="C212" s="196"/>
      <c r="D212" s="197"/>
      <c r="E212" s="290"/>
      <c r="F212" s="290"/>
    </row>
    <row r="213" spans="1:8" s="20" customFormat="1" ht="86.25" customHeight="1">
      <c r="A213" s="29"/>
      <c r="B213" s="31" t="s">
        <v>372</v>
      </c>
      <c r="C213" s="196"/>
      <c r="D213" s="197"/>
      <c r="E213" s="290"/>
      <c r="F213" s="290"/>
    </row>
    <row r="214" spans="1:8" s="20" customFormat="1" ht="34.5" customHeight="1">
      <c r="A214" s="29"/>
      <c r="B214" s="31" t="s">
        <v>513</v>
      </c>
      <c r="C214" s="196"/>
      <c r="D214" s="197"/>
      <c r="E214" s="290"/>
      <c r="F214" s="290"/>
    </row>
    <row r="215" spans="1:8" ht="35.25" customHeight="1">
      <c r="A215" s="30"/>
      <c r="B215" s="28" t="s">
        <v>373</v>
      </c>
      <c r="C215" s="3"/>
      <c r="D215" s="106"/>
      <c r="F215" s="289"/>
    </row>
    <row r="216" spans="1:8">
      <c r="A216" s="30"/>
      <c r="B216" s="28" t="s">
        <v>171</v>
      </c>
      <c r="C216" s="3"/>
      <c r="D216" s="106"/>
      <c r="F216" s="289"/>
    </row>
    <row r="217" spans="1:8" s="62" customFormat="1">
      <c r="A217" s="27"/>
      <c r="B217" s="144" t="s">
        <v>293</v>
      </c>
      <c r="C217" s="3" t="s">
        <v>172</v>
      </c>
      <c r="D217" s="106">
        <v>3</v>
      </c>
      <c r="E217" s="275">
        <v>0</v>
      </c>
      <c r="F217" s="289">
        <f>E217*D217</f>
        <v>0</v>
      </c>
    </row>
    <row r="218" spans="1:8" s="20" customFormat="1">
      <c r="A218" s="29"/>
      <c r="B218" s="195"/>
      <c r="C218" s="196"/>
      <c r="D218" s="197"/>
      <c r="E218" s="290"/>
      <c r="F218" s="290"/>
    </row>
    <row r="219" spans="1:8" s="20" customFormat="1" ht="75">
      <c r="A219" s="29" t="s">
        <v>176</v>
      </c>
      <c r="B219" s="195" t="s">
        <v>449</v>
      </c>
      <c r="C219" s="196"/>
      <c r="D219" s="197"/>
      <c r="E219" s="290"/>
      <c r="F219" s="290"/>
    </row>
    <row r="220" spans="1:8" s="20" customFormat="1" ht="108" customHeight="1">
      <c r="A220" s="29"/>
      <c r="B220" s="31" t="s">
        <v>378</v>
      </c>
      <c r="C220" s="196"/>
      <c r="D220" s="197"/>
      <c r="E220" s="290"/>
      <c r="F220" s="290"/>
    </row>
    <row r="221" spans="1:8" s="20" customFormat="1" ht="52.5" customHeight="1">
      <c r="A221" s="29"/>
      <c r="B221" s="31" t="s">
        <v>514</v>
      </c>
      <c r="C221" s="196"/>
      <c r="D221" s="197"/>
      <c r="E221" s="290"/>
      <c r="F221" s="290"/>
    </row>
    <row r="222" spans="1:8" s="20" customFormat="1" ht="96.75" customHeight="1">
      <c r="A222" s="29"/>
      <c r="B222" s="31" t="s">
        <v>379</v>
      </c>
      <c r="C222" s="196"/>
      <c r="D222" s="197"/>
      <c r="E222" s="290"/>
      <c r="F222" s="290"/>
    </row>
    <row r="223" spans="1:8" ht="60">
      <c r="A223" s="30"/>
      <c r="B223" s="28" t="s">
        <v>380</v>
      </c>
      <c r="C223" s="3"/>
      <c r="D223" s="106"/>
      <c r="F223" s="289"/>
    </row>
    <row r="224" spans="1:8">
      <c r="A224" s="30"/>
      <c r="B224" s="28" t="s">
        <v>171</v>
      </c>
      <c r="C224" s="3"/>
      <c r="D224" s="106"/>
      <c r="F224" s="289"/>
    </row>
    <row r="225" spans="1:6" s="62" customFormat="1">
      <c r="A225" s="27"/>
      <c r="B225" s="144" t="s">
        <v>293</v>
      </c>
      <c r="C225" s="3" t="s">
        <v>172</v>
      </c>
      <c r="D225" s="106">
        <v>1</v>
      </c>
      <c r="E225" s="275">
        <v>0</v>
      </c>
      <c r="F225" s="289">
        <f>E225*D225</f>
        <v>0</v>
      </c>
    </row>
    <row r="226" spans="1:6" s="20" customFormat="1">
      <c r="A226" s="29"/>
      <c r="B226" s="195"/>
      <c r="C226" s="196"/>
      <c r="D226" s="197"/>
      <c r="E226" s="290"/>
      <c r="F226" s="290"/>
    </row>
    <row r="227" spans="1:6" s="20" customFormat="1" ht="75">
      <c r="A227" s="29" t="s">
        <v>177</v>
      </c>
      <c r="B227" s="195" t="s">
        <v>450</v>
      </c>
      <c r="C227" s="196"/>
      <c r="D227" s="197"/>
      <c r="E227" s="290"/>
      <c r="F227" s="290"/>
    </row>
    <row r="228" spans="1:6" s="20" customFormat="1" ht="108" customHeight="1">
      <c r="A228" s="29"/>
      <c r="B228" s="31" t="s">
        <v>381</v>
      </c>
      <c r="C228" s="196"/>
      <c r="D228" s="197"/>
      <c r="E228" s="290"/>
      <c r="F228" s="290"/>
    </row>
    <row r="229" spans="1:6" s="20" customFormat="1" ht="52.5" customHeight="1">
      <c r="A229" s="29"/>
      <c r="B229" s="31" t="s">
        <v>514</v>
      </c>
      <c r="C229" s="196"/>
      <c r="D229" s="197"/>
      <c r="E229" s="290"/>
      <c r="F229" s="290"/>
    </row>
    <row r="230" spans="1:6" s="20" customFormat="1" ht="96.75" customHeight="1">
      <c r="A230" s="29"/>
      <c r="B230" s="31" t="s">
        <v>379</v>
      </c>
      <c r="C230" s="196"/>
      <c r="D230" s="197"/>
      <c r="E230" s="290"/>
      <c r="F230" s="290"/>
    </row>
    <row r="231" spans="1:6" ht="60">
      <c r="A231" s="30"/>
      <c r="B231" s="28" t="s">
        <v>380</v>
      </c>
      <c r="C231" s="3"/>
      <c r="D231" s="106"/>
      <c r="F231" s="289"/>
    </row>
    <row r="232" spans="1:6">
      <c r="A232" s="30"/>
      <c r="B232" s="28" t="s">
        <v>171</v>
      </c>
      <c r="C232" s="3"/>
      <c r="D232" s="106"/>
      <c r="F232" s="289"/>
    </row>
    <row r="233" spans="1:6" s="62" customFormat="1">
      <c r="A233" s="27"/>
      <c r="B233" s="144" t="s">
        <v>293</v>
      </c>
      <c r="C233" s="3" t="s">
        <v>172</v>
      </c>
      <c r="D233" s="106">
        <v>1</v>
      </c>
      <c r="E233" s="275">
        <v>0</v>
      </c>
      <c r="F233" s="289">
        <f>E233*D233</f>
        <v>0</v>
      </c>
    </row>
    <row r="234" spans="1:6" s="62" customFormat="1">
      <c r="A234" s="27"/>
      <c r="B234" s="144"/>
      <c r="C234" s="3"/>
      <c r="D234" s="106"/>
      <c r="E234" s="275"/>
      <c r="F234" s="289"/>
    </row>
    <row r="235" spans="1:6" s="20" customFormat="1" ht="75">
      <c r="A235" s="29" t="s">
        <v>178</v>
      </c>
      <c r="B235" s="195" t="s">
        <v>451</v>
      </c>
      <c r="C235" s="196"/>
      <c r="D235" s="197"/>
      <c r="E235" s="290"/>
      <c r="F235" s="290"/>
    </row>
    <row r="236" spans="1:6" s="20" customFormat="1" ht="108" customHeight="1">
      <c r="A236" s="29"/>
      <c r="B236" s="31" t="s">
        <v>384</v>
      </c>
      <c r="C236" s="196"/>
      <c r="D236" s="197"/>
      <c r="E236" s="290"/>
      <c r="F236" s="290"/>
    </row>
    <row r="237" spans="1:6" s="20" customFormat="1" ht="52.5" customHeight="1">
      <c r="A237" s="29"/>
      <c r="B237" s="31" t="s">
        <v>514</v>
      </c>
      <c r="C237" s="196"/>
      <c r="D237" s="197"/>
      <c r="E237" s="290"/>
      <c r="F237" s="290"/>
    </row>
    <row r="238" spans="1:6" s="20" customFormat="1" ht="96.75" customHeight="1">
      <c r="A238" s="29"/>
      <c r="B238" s="31" t="s">
        <v>382</v>
      </c>
      <c r="C238" s="196"/>
      <c r="D238" s="197"/>
      <c r="E238" s="290"/>
      <c r="F238" s="290"/>
    </row>
    <row r="239" spans="1:6" ht="60">
      <c r="A239" s="30"/>
      <c r="B239" s="28" t="s">
        <v>383</v>
      </c>
      <c r="C239" s="3"/>
      <c r="D239" s="106"/>
      <c r="F239" s="289"/>
    </row>
    <row r="240" spans="1:6">
      <c r="A240" s="30"/>
      <c r="B240" s="28" t="s">
        <v>171</v>
      </c>
      <c r="C240" s="3"/>
      <c r="D240" s="106"/>
      <c r="F240" s="289"/>
    </row>
    <row r="241" spans="1:7" s="62" customFormat="1">
      <c r="A241" s="27"/>
      <c r="B241" s="144" t="s">
        <v>293</v>
      </c>
      <c r="C241" s="3" t="s">
        <v>172</v>
      </c>
      <c r="D241" s="106">
        <v>1</v>
      </c>
      <c r="E241" s="275">
        <v>0</v>
      </c>
      <c r="F241" s="289">
        <f>E241*D241</f>
        <v>0</v>
      </c>
    </row>
    <row r="242" spans="1:7" s="62" customFormat="1">
      <c r="A242" s="27"/>
      <c r="B242" s="144"/>
      <c r="C242" s="3"/>
      <c r="D242" s="106"/>
      <c r="E242" s="275"/>
      <c r="F242" s="289"/>
    </row>
    <row r="243" spans="1:7" ht="60">
      <c r="A243" s="29" t="s">
        <v>182</v>
      </c>
      <c r="B243" s="213" t="s">
        <v>385</v>
      </c>
      <c r="C243" s="3"/>
      <c r="D243" s="106"/>
      <c r="F243" s="289"/>
    </row>
    <row r="244" spans="1:7" s="124" customFormat="1" ht="96" customHeight="1">
      <c r="A244" s="125"/>
      <c r="B244" s="126" t="s">
        <v>386</v>
      </c>
      <c r="C244" s="127"/>
      <c r="D244" s="128"/>
      <c r="E244" s="130"/>
      <c r="F244" s="296"/>
      <c r="G244" s="123"/>
    </row>
    <row r="245" spans="1:7" s="124" customFormat="1" ht="30">
      <c r="A245" s="125"/>
      <c r="B245" s="126" t="s">
        <v>387</v>
      </c>
      <c r="C245" s="127"/>
      <c r="D245" s="128"/>
      <c r="E245" s="130"/>
      <c r="F245" s="296"/>
      <c r="G245" s="123"/>
    </row>
    <row r="246" spans="1:7" s="124" customFormat="1" ht="79.5" customHeight="1">
      <c r="A246" s="125"/>
      <c r="B246" s="126" t="s">
        <v>388</v>
      </c>
      <c r="C246" s="127"/>
      <c r="D246" s="128"/>
      <c r="E246" s="130"/>
      <c r="F246" s="296"/>
      <c r="G246" s="123"/>
    </row>
    <row r="247" spans="1:7" s="124" customFormat="1" ht="30">
      <c r="A247" s="125"/>
      <c r="B247" s="126" t="s">
        <v>180</v>
      </c>
      <c r="C247" s="127"/>
      <c r="D247" s="128"/>
      <c r="E247" s="130"/>
      <c r="F247" s="296"/>
      <c r="G247" s="123"/>
    </row>
    <row r="248" spans="1:7" s="124" customFormat="1" ht="76.5" customHeight="1">
      <c r="A248" s="125"/>
      <c r="B248" s="126" t="s">
        <v>515</v>
      </c>
      <c r="C248" s="127"/>
      <c r="D248" s="128"/>
      <c r="E248" s="130"/>
      <c r="F248" s="296"/>
      <c r="G248" s="123"/>
    </row>
    <row r="249" spans="1:7">
      <c r="A249" s="30"/>
      <c r="B249" s="28" t="s">
        <v>171</v>
      </c>
      <c r="C249" s="3"/>
      <c r="D249" s="106"/>
      <c r="F249" s="289"/>
    </row>
    <row r="250" spans="1:7" s="62" customFormat="1">
      <c r="A250" s="27"/>
      <c r="B250" s="144" t="s">
        <v>292</v>
      </c>
      <c r="C250" s="3" t="s">
        <v>172</v>
      </c>
      <c r="D250" s="106">
        <v>1</v>
      </c>
      <c r="E250" s="275">
        <v>0</v>
      </c>
      <c r="F250" s="289">
        <f>E250*D250</f>
        <v>0</v>
      </c>
    </row>
    <row r="251" spans="1:7" s="62" customFormat="1">
      <c r="A251" s="27"/>
      <c r="B251" s="144" t="s">
        <v>293</v>
      </c>
      <c r="C251" s="3" t="s">
        <v>172</v>
      </c>
      <c r="D251" s="106">
        <v>1</v>
      </c>
      <c r="E251" s="275">
        <v>0</v>
      </c>
      <c r="F251" s="289">
        <f>E251*D251</f>
        <v>0</v>
      </c>
    </row>
    <row r="252" spans="1:7">
      <c r="A252" s="30"/>
      <c r="B252" s="28"/>
      <c r="C252" s="3"/>
      <c r="D252" s="106"/>
      <c r="F252" s="289"/>
      <c r="G252" s="145"/>
    </row>
    <row r="253" spans="1:7" ht="45">
      <c r="A253" s="29" t="s">
        <v>192</v>
      </c>
      <c r="B253" s="213" t="s">
        <v>375</v>
      </c>
      <c r="C253" s="3"/>
      <c r="D253" s="106"/>
      <c r="F253" s="289"/>
    </row>
    <row r="254" spans="1:7" s="124" customFormat="1" ht="137.25" customHeight="1">
      <c r="A254" s="125"/>
      <c r="B254" s="126" t="s">
        <v>258</v>
      </c>
      <c r="C254" s="127"/>
      <c r="D254" s="128"/>
      <c r="E254" s="130"/>
      <c r="F254" s="296"/>
      <c r="G254" s="123"/>
    </row>
    <row r="255" spans="1:7" s="124" customFormat="1" ht="30">
      <c r="A255" s="125"/>
      <c r="B255" s="126" t="s">
        <v>179</v>
      </c>
      <c r="C255" s="127"/>
      <c r="D255" s="128"/>
      <c r="E255" s="130"/>
      <c r="F255" s="296"/>
      <c r="G255" s="123"/>
    </row>
    <row r="256" spans="1:7" s="124" customFormat="1" ht="79.5" customHeight="1">
      <c r="A256" s="125"/>
      <c r="B256" s="126" t="s">
        <v>376</v>
      </c>
      <c r="C256" s="127"/>
      <c r="D256" s="128"/>
      <c r="E256" s="130"/>
      <c r="F256" s="296"/>
      <c r="G256" s="123"/>
    </row>
    <row r="257" spans="1:7" s="124" customFormat="1" ht="30">
      <c r="A257" s="125"/>
      <c r="B257" s="126" t="s">
        <v>180</v>
      </c>
      <c r="C257" s="127"/>
      <c r="D257" s="128"/>
      <c r="E257" s="130"/>
      <c r="F257" s="296"/>
      <c r="G257" s="123"/>
    </row>
    <row r="258" spans="1:7" s="124" customFormat="1" ht="81" customHeight="1">
      <c r="A258" s="125"/>
      <c r="B258" s="126" t="s">
        <v>377</v>
      </c>
      <c r="C258" s="127"/>
      <c r="D258" s="128"/>
      <c r="E258" s="130"/>
      <c r="F258" s="296"/>
      <c r="G258" s="123"/>
    </row>
    <row r="259" spans="1:7">
      <c r="A259" s="30"/>
      <c r="B259" s="28" t="s">
        <v>171</v>
      </c>
      <c r="C259" s="3"/>
      <c r="D259" s="106"/>
      <c r="F259" s="289"/>
    </row>
    <row r="260" spans="1:7" s="62" customFormat="1">
      <c r="A260" s="27"/>
      <c r="B260" s="144" t="s">
        <v>292</v>
      </c>
      <c r="C260" s="3" t="s">
        <v>172</v>
      </c>
      <c r="D260" s="106">
        <v>1</v>
      </c>
      <c r="E260" s="275">
        <v>0</v>
      </c>
      <c r="F260" s="289">
        <f>E260*D260</f>
        <v>0</v>
      </c>
    </row>
    <row r="261" spans="1:7" s="62" customFormat="1">
      <c r="A261" s="27"/>
      <c r="B261" s="144" t="s">
        <v>293</v>
      </c>
      <c r="C261" s="3" t="s">
        <v>172</v>
      </c>
      <c r="D261" s="106">
        <v>1</v>
      </c>
      <c r="E261" s="275">
        <v>0</v>
      </c>
      <c r="F261" s="289">
        <f>E261*D261</f>
        <v>0</v>
      </c>
    </row>
    <row r="262" spans="1:7" s="62" customFormat="1">
      <c r="A262" s="27"/>
      <c r="B262" s="144"/>
      <c r="C262" s="3"/>
      <c r="D262" s="106"/>
      <c r="E262" s="275"/>
      <c r="F262" s="289"/>
    </row>
    <row r="263" spans="1:7" s="62" customFormat="1" ht="45">
      <c r="A263" s="29" t="s">
        <v>488</v>
      </c>
      <c r="B263" s="213" t="s">
        <v>490</v>
      </c>
      <c r="C263" s="3"/>
      <c r="D263" s="106"/>
      <c r="E263" s="275"/>
      <c r="F263" s="289"/>
    </row>
    <row r="264" spans="1:7" ht="162" customHeight="1">
      <c r="A264" s="30"/>
      <c r="B264" s="28" t="s">
        <v>492</v>
      </c>
      <c r="C264" s="3"/>
      <c r="D264" s="106"/>
      <c r="F264" s="289"/>
      <c r="G264" s="145"/>
    </row>
    <row r="265" spans="1:7" s="62" customFormat="1" ht="130.5" customHeight="1">
      <c r="A265" s="29"/>
      <c r="B265" s="269" t="s">
        <v>493</v>
      </c>
      <c r="C265" s="3"/>
      <c r="D265" s="106"/>
      <c r="E265" s="275"/>
      <c r="F265" s="289"/>
    </row>
    <row r="266" spans="1:7" s="124" customFormat="1" ht="79.5" customHeight="1">
      <c r="A266" s="125"/>
      <c r="B266" s="126" t="s">
        <v>491</v>
      </c>
      <c r="C266" s="127"/>
      <c r="D266" s="128"/>
      <c r="E266" s="130"/>
      <c r="F266" s="296"/>
      <c r="G266" s="123"/>
    </row>
    <row r="267" spans="1:7" s="124" customFormat="1" ht="53.25" customHeight="1">
      <c r="A267" s="125"/>
      <c r="B267" s="126" t="s">
        <v>489</v>
      </c>
      <c r="C267" s="127"/>
      <c r="D267" s="128"/>
      <c r="E267" s="130"/>
      <c r="F267" s="296"/>
      <c r="G267" s="123"/>
    </row>
    <row r="268" spans="1:7" s="124" customFormat="1" ht="76.5" customHeight="1">
      <c r="A268" s="125"/>
      <c r="B268" s="126" t="s">
        <v>389</v>
      </c>
      <c r="C268" s="127"/>
      <c r="D268" s="128"/>
      <c r="E268" s="130"/>
      <c r="F268" s="296"/>
      <c r="G268" s="123"/>
    </row>
    <row r="269" spans="1:7" s="62" customFormat="1">
      <c r="A269" s="27"/>
      <c r="B269" s="144" t="s">
        <v>293</v>
      </c>
      <c r="C269" s="3" t="s">
        <v>172</v>
      </c>
      <c r="D269" s="106">
        <v>1</v>
      </c>
      <c r="E269" s="275"/>
      <c r="F269" s="289">
        <f>D269*E269</f>
        <v>0</v>
      </c>
    </row>
    <row r="270" spans="1:7" s="62" customFormat="1">
      <c r="A270" s="27"/>
      <c r="B270" s="144"/>
      <c r="C270" s="3"/>
      <c r="D270" s="106"/>
      <c r="E270" s="275"/>
      <c r="F270" s="289"/>
    </row>
    <row r="271" spans="1:7">
      <c r="B271" s="32"/>
      <c r="C271" s="33"/>
      <c r="D271" s="104"/>
      <c r="E271" s="276"/>
      <c r="F271" s="276"/>
    </row>
    <row r="272" spans="1:7" s="99" customFormat="1" ht="24" customHeight="1">
      <c r="A272" s="34" t="s">
        <v>43</v>
      </c>
      <c r="B272" s="35" t="s">
        <v>44</v>
      </c>
      <c r="C272" s="36" t="s">
        <v>51</v>
      </c>
      <c r="D272" s="107"/>
      <c r="E272" s="297"/>
      <c r="F272" s="297">
        <f>SUM(F66:F271)</f>
        <v>0</v>
      </c>
    </row>
    <row r="273" spans="1:7" s="99" customFormat="1" ht="24" customHeight="1">
      <c r="A273" s="100"/>
      <c r="B273" s="101"/>
      <c r="C273" s="84"/>
      <c r="D273" s="108"/>
      <c r="E273" s="298"/>
      <c r="F273" s="298"/>
    </row>
    <row r="274" spans="1:7" s="205" customFormat="1">
      <c r="A274" s="215" t="s">
        <v>140</v>
      </c>
      <c r="B274" s="216" t="s">
        <v>452</v>
      </c>
      <c r="C274" s="217"/>
      <c r="D274" s="218"/>
      <c r="E274" s="299"/>
      <c r="F274" s="299"/>
    </row>
    <row r="275" spans="1:7" s="223" customFormat="1" ht="30">
      <c r="A275" s="219" t="s">
        <v>86</v>
      </c>
      <c r="B275" s="220" t="s">
        <v>87</v>
      </c>
      <c r="C275" s="221" t="s">
        <v>88</v>
      </c>
      <c r="D275" s="222" t="s">
        <v>89</v>
      </c>
      <c r="E275" s="300" t="s">
        <v>90</v>
      </c>
      <c r="F275" s="300" t="s">
        <v>85</v>
      </c>
    </row>
    <row r="276" spans="1:7" s="228" customFormat="1" ht="12.75">
      <c r="A276" s="224"/>
      <c r="B276" s="225"/>
      <c r="C276" s="226"/>
      <c r="D276" s="227"/>
      <c r="E276" s="301"/>
      <c r="F276" s="301"/>
    </row>
    <row r="277" spans="1:7" s="233" customFormat="1" ht="45">
      <c r="A277" s="229" t="s">
        <v>26</v>
      </c>
      <c r="B277" s="213" t="s">
        <v>390</v>
      </c>
      <c r="C277" s="230"/>
      <c r="D277" s="231"/>
      <c r="E277" s="302"/>
      <c r="F277" s="303"/>
      <c r="G277" s="232"/>
    </row>
    <row r="278" spans="1:7" s="124" customFormat="1" ht="93" customHeight="1">
      <c r="A278" s="142"/>
      <c r="B278" s="126" t="s">
        <v>392</v>
      </c>
      <c r="C278" s="127"/>
      <c r="D278" s="128"/>
      <c r="E278" s="130"/>
      <c r="F278" s="296"/>
      <c r="G278" s="234"/>
    </row>
    <row r="279" spans="1:7" s="124" customFormat="1" ht="30">
      <c r="A279" s="125"/>
      <c r="B279" s="126" t="s">
        <v>181</v>
      </c>
      <c r="C279" s="128"/>
      <c r="D279" s="214"/>
      <c r="E279" s="295"/>
      <c r="F279" s="296"/>
      <c r="G279" s="129"/>
    </row>
    <row r="280" spans="1:7" s="124" customFormat="1">
      <c r="A280" s="125"/>
      <c r="B280" s="126" t="s">
        <v>391</v>
      </c>
      <c r="C280" s="128"/>
      <c r="D280" s="106"/>
      <c r="E280" s="275"/>
      <c r="F280" s="289"/>
      <c r="G280" s="129">
        <f>D280*F280</f>
        <v>0</v>
      </c>
    </row>
    <row r="281" spans="1:7" s="62" customFormat="1">
      <c r="A281" s="27"/>
      <c r="B281" s="144" t="s">
        <v>292</v>
      </c>
      <c r="C281" s="3" t="s">
        <v>172</v>
      </c>
      <c r="D281" s="106">
        <v>1</v>
      </c>
      <c r="E281" s="275">
        <v>0</v>
      </c>
      <c r="F281" s="289">
        <f>E281*D281</f>
        <v>0</v>
      </c>
    </row>
    <row r="282" spans="1:7" s="62" customFormat="1">
      <c r="A282" s="27"/>
      <c r="B282" s="144" t="s">
        <v>293</v>
      </c>
      <c r="C282" s="3" t="s">
        <v>172</v>
      </c>
      <c r="D282" s="106">
        <v>1</v>
      </c>
      <c r="E282" s="275">
        <v>0</v>
      </c>
      <c r="F282" s="289">
        <f>E282*D282</f>
        <v>0</v>
      </c>
    </row>
    <row r="283" spans="1:7" s="124" customFormat="1" ht="12.75">
      <c r="A283" s="119"/>
      <c r="B283" s="120"/>
      <c r="C283" s="121"/>
      <c r="D283" s="122"/>
      <c r="E283" s="304"/>
      <c r="F283" s="305"/>
      <c r="G283" s="129"/>
    </row>
    <row r="284" spans="1:7" s="127" customFormat="1" ht="90">
      <c r="A284" s="235" t="s">
        <v>27</v>
      </c>
      <c r="B284" s="236" t="s">
        <v>455</v>
      </c>
      <c r="C284" s="231"/>
      <c r="D284" s="237"/>
      <c r="E284" s="306"/>
      <c r="F284" s="306"/>
    </row>
    <row r="285" spans="1:7" s="127" customFormat="1" ht="173.25" customHeight="1">
      <c r="B285" s="238" t="s">
        <v>456</v>
      </c>
      <c r="C285" s="231"/>
      <c r="D285" s="237"/>
      <c r="E285" s="275">
        <v>0</v>
      </c>
      <c r="F285" s="289">
        <f>E285*D285</f>
        <v>0</v>
      </c>
    </row>
    <row r="286" spans="1:7" s="127" customFormat="1" ht="127.5" customHeight="1">
      <c r="B286" s="238" t="s">
        <v>458</v>
      </c>
      <c r="C286" s="231"/>
      <c r="D286" s="237"/>
      <c r="E286" s="275"/>
      <c r="F286" s="289"/>
    </row>
    <row r="287" spans="1:7" s="127" customFormat="1" ht="34.5" customHeight="1">
      <c r="B287" s="238" t="s">
        <v>471</v>
      </c>
      <c r="C287" s="231"/>
      <c r="D287" s="237"/>
      <c r="E287" s="275"/>
      <c r="F287" s="289"/>
    </row>
    <row r="288" spans="1:7" s="127" customFormat="1" ht="82.5" customHeight="1">
      <c r="B288" s="238" t="s">
        <v>476</v>
      </c>
      <c r="C288" s="231"/>
      <c r="D288" s="237"/>
      <c r="E288" s="275"/>
      <c r="F288" s="289"/>
    </row>
    <row r="289" spans="1:7" s="127" customFormat="1" ht="123" customHeight="1">
      <c r="B289" s="238" t="s">
        <v>516</v>
      </c>
      <c r="C289" s="231"/>
      <c r="D289" s="237"/>
      <c r="E289" s="275"/>
      <c r="F289" s="289"/>
    </row>
    <row r="290" spans="1:7" s="127" customFormat="1" ht="126" customHeight="1">
      <c r="B290" s="238" t="s">
        <v>457</v>
      </c>
      <c r="C290" s="231"/>
      <c r="D290" s="237"/>
      <c r="E290" s="275"/>
      <c r="F290" s="289"/>
    </row>
    <row r="291" spans="1:7" s="127" customFormat="1" ht="82.5" customHeight="1">
      <c r="B291" s="238" t="s">
        <v>453</v>
      </c>
      <c r="C291" s="231"/>
      <c r="D291" s="237"/>
      <c r="E291" s="275"/>
      <c r="F291" s="289"/>
    </row>
    <row r="292" spans="1:7" ht="67.5" customHeight="1">
      <c r="A292" s="30"/>
      <c r="B292" s="28" t="s">
        <v>309</v>
      </c>
      <c r="C292" s="3"/>
      <c r="D292" s="106"/>
      <c r="E292" s="291"/>
      <c r="F292" s="291"/>
      <c r="G292" s="145"/>
    </row>
    <row r="293" spans="1:7" s="127" customFormat="1" ht="67.5" customHeight="1">
      <c r="B293" s="28" t="s">
        <v>472</v>
      </c>
      <c r="C293" s="231"/>
      <c r="D293" s="237"/>
      <c r="E293" s="275"/>
      <c r="F293" s="289"/>
    </row>
    <row r="294" spans="1:7" s="62" customFormat="1">
      <c r="A294" s="27"/>
      <c r="B294" s="144" t="s">
        <v>292</v>
      </c>
      <c r="C294" s="231" t="s">
        <v>139</v>
      </c>
      <c r="D294" s="106">
        <v>2</v>
      </c>
      <c r="E294" s="275">
        <v>0</v>
      </c>
      <c r="F294" s="289">
        <f>E294*D294</f>
        <v>0</v>
      </c>
    </row>
    <row r="295" spans="1:7" s="62" customFormat="1">
      <c r="A295" s="27"/>
      <c r="B295" s="144" t="s">
        <v>293</v>
      </c>
      <c r="C295" s="231" t="s">
        <v>139</v>
      </c>
      <c r="D295" s="106">
        <v>4</v>
      </c>
      <c r="E295" s="275">
        <v>0</v>
      </c>
      <c r="F295" s="289">
        <f>E295*D295</f>
        <v>0</v>
      </c>
    </row>
    <row r="296" spans="1:7" s="127" customFormat="1">
      <c r="A296" s="235"/>
      <c r="B296" s="239"/>
      <c r="C296" s="231"/>
      <c r="D296" s="237"/>
      <c r="E296" s="306"/>
      <c r="F296" s="306"/>
    </row>
    <row r="297" spans="1:7" s="127" customFormat="1" ht="40.5" customHeight="1">
      <c r="A297" s="235" t="s">
        <v>28</v>
      </c>
      <c r="B297" s="236" t="s">
        <v>467</v>
      </c>
      <c r="C297" s="231"/>
      <c r="D297" s="237"/>
      <c r="E297" s="306"/>
      <c r="F297" s="306"/>
    </row>
    <row r="298" spans="1:7" s="127" customFormat="1" ht="30">
      <c r="A298" s="235"/>
      <c r="B298" s="240" t="s">
        <v>468</v>
      </c>
      <c r="C298" s="231"/>
      <c r="D298" s="237"/>
      <c r="E298" s="275"/>
      <c r="F298" s="289"/>
    </row>
    <row r="299" spans="1:7" s="127" customFormat="1" ht="76.5" customHeight="1">
      <c r="A299" s="235"/>
      <c r="B299" s="240" t="s">
        <v>469</v>
      </c>
      <c r="C299" s="231"/>
      <c r="D299" s="237"/>
      <c r="E299" s="275"/>
      <c r="F299" s="289"/>
    </row>
    <row r="300" spans="1:7" ht="63.75" customHeight="1">
      <c r="A300" s="30"/>
      <c r="B300" s="28" t="s">
        <v>309</v>
      </c>
      <c r="C300" s="3"/>
      <c r="D300" s="106"/>
      <c r="E300" s="291"/>
      <c r="F300" s="291"/>
      <c r="G300" s="145"/>
    </row>
    <row r="301" spans="1:7" s="127" customFormat="1" ht="32.25" customHeight="1">
      <c r="A301" s="235"/>
      <c r="B301" s="240" t="s">
        <v>470</v>
      </c>
      <c r="C301" s="231"/>
      <c r="D301" s="237"/>
      <c r="E301" s="275"/>
      <c r="F301" s="289"/>
    </row>
    <row r="302" spans="1:7" s="62" customFormat="1">
      <c r="A302" s="27"/>
      <c r="B302" s="144" t="s">
        <v>293</v>
      </c>
      <c r="C302" s="231" t="s">
        <v>466</v>
      </c>
      <c r="D302" s="106">
        <v>4</v>
      </c>
      <c r="E302" s="275">
        <v>0</v>
      </c>
      <c r="F302" s="289">
        <f>E302*D302</f>
        <v>0</v>
      </c>
    </row>
    <row r="303" spans="1:7" s="127" customFormat="1">
      <c r="A303" s="235"/>
      <c r="B303" s="239"/>
      <c r="C303" s="231"/>
      <c r="D303" s="237"/>
      <c r="E303" s="306"/>
      <c r="F303" s="306"/>
    </row>
    <row r="304" spans="1:7" s="127" customFormat="1" ht="60">
      <c r="A304" s="235" t="s">
        <v>29</v>
      </c>
      <c r="B304" s="236" t="s">
        <v>473</v>
      </c>
      <c r="C304" s="231"/>
      <c r="D304" s="237"/>
      <c r="E304" s="306"/>
      <c r="F304" s="306"/>
    </row>
    <row r="305" spans="1:7" s="127" customFormat="1" ht="272.25" customHeight="1">
      <c r="B305" s="240" t="s">
        <v>294</v>
      </c>
      <c r="C305" s="231"/>
      <c r="D305" s="237"/>
      <c r="E305" s="275"/>
      <c r="F305" s="289"/>
    </row>
    <row r="306" spans="1:7" ht="63.75" customHeight="1">
      <c r="A306" s="30"/>
      <c r="B306" s="28" t="s">
        <v>309</v>
      </c>
      <c r="C306" s="3"/>
      <c r="D306" s="106"/>
      <c r="E306" s="291"/>
      <c r="F306" s="291"/>
      <c r="G306" s="145"/>
    </row>
    <row r="307" spans="1:7" s="127" customFormat="1">
      <c r="B307" s="240" t="s">
        <v>295</v>
      </c>
      <c r="C307" s="231"/>
      <c r="D307" s="237"/>
      <c r="E307" s="275"/>
      <c r="F307" s="289"/>
    </row>
    <row r="308" spans="1:7" s="62" customFormat="1">
      <c r="A308" s="27"/>
      <c r="B308" s="144" t="s">
        <v>292</v>
      </c>
      <c r="C308" s="231" t="s">
        <v>139</v>
      </c>
      <c r="D308" s="106">
        <v>2</v>
      </c>
      <c r="E308" s="275">
        <v>0</v>
      </c>
      <c r="F308" s="289">
        <f>E308*D308</f>
        <v>0</v>
      </c>
    </row>
    <row r="309" spans="1:7" s="62" customFormat="1">
      <c r="A309" s="27"/>
      <c r="B309" s="144" t="s">
        <v>293</v>
      </c>
      <c r="C309" s="231" t="s">
        <v>139</v>
      </c>
      <c r="D309" s="106">
        <v>7</v>
      </c>
      <c r="E309" s="275">
        <v>0</v>
      </c>
      <c r="F309" s="289">
        <f>E309*D309</f>
        <v>0</v>
      </c>
    </row>
    <row r="310" spans="1:7" s="62" customFormat="1">
      <c r="A310" s="27"/>
      <c r="B310" s="144"/>
      <c r="C310" s="231"/>
      <c r="D310" s="106"/>
      <c r="E310" s="275"/>
      <c r="F310" s="289"/>
    </row>
    <row r="311" spans="1:7" s="127" customFormat="1">
      <c r="A311" s="235" t="s">
        <v>32</v>
      </c>
      <c r="B311" s="236" t="s">
        <v>461</v>
      </c>
      <c r="C311" s="231"/>
      <c r="D311" s="237"/>
      <c r="E311" s="306"/>
      <c r="F311" s="306"/>
    </row>
    <row r="312" spans="1:7" s="62" customFormat="1" ht="102" customHeight="1">
      <c r="A312" s="27"/>
      <c r="B312" s="144" t="s">
        <v>462</v>
      </c>
      <c r="C312" s="231"/>
      <c r="D312" s="106"/>
      <c r="E312" s="275"/>
      <c r="F312" s="289"/>
    </row>
    <row r="313" spans="1:7" s="62" customFormat="1" ht="87" customHeight="1">
      <c r="A313" s="27"/>
      <c r="B313" s="144" t="s">
        <v>463</v>
      </c>
      <c r="C313" s="231"/>
      <c r="D313" s="106"/>
      <c r="E313" s="275"/>
      <c r="F313" s="289"/>
    </row>
    <row r="314" spans="1:7" s="62" customFormat="1" ht="82.5" customHeight="1">
      <c r="A314" s="27"/>
      <c r="B314" s="144" t="s">
        <v>464</v>
      </c>
      <c r="C314" s="231"/>
      <c r="D314" s="106"/>
      <c r="E314" s="275"/>
      <c r="F314" s="289"/>
    </row>
    <row r="315" spans="1:7" ht="67.5" customHeight="1">
      <c r="A315" s="30"/>
      <c r="B315" s="28" t="s">
        <v>309</v>
      </c>
      <c r="C315" s="3"/>
      <c r="D315" s="106"/>
      <c r="E315" s="291"/>
      <c r="F315" s="291"/>
      <c r="G315" s="145"/>
    </row>
    <row r="316" spans="1:7" s="62" customFormat="1">
      <c r="A316" s="27"/>
      <c r="B316" s="144" t="s">
        <v>465</v>
      </c>
      <c r="C316" s="231"/>
      <c r="D316" s="106"/>
      <c r="E316" s="275"/>
      <c r="F316" s="289"/>
    </row>
    <row r="317" spans="1:7" s="62" customFormat="1">
      <c r="A317" s="27"/>
      <c r="B317" s="144" t="s">
        <v>292</v>
      </c>
      <c r="C317" s="231" t="s">
        <v>466</v>
      </c>
      <c r="D317" s="106">
        <v>1</v>
      </c>
      <c r="E317" s="275">
        <v>0</v>
      </c>
      <c r="F317" s="289">
        <f>E317*D317</f>
        <v>0</v>
      </c>
    </row>
    <row r="318" spans="1:7" s="62" customFormat="1">
      <c r="A318" s="27"/>
      <c r="B318" s="144" t="s">
        <v>293</v>
      </c>
      <c r="C318" s="231" t="s">
        <v>466</v>
      </c>
      <c r="D318" s="106">
        <v>4</v>
      </c>
      <c r="E318" s="275">
        <v>0</v>
      </c>
      <c r="F318" s="289">
        <f>E318*D318</f>
        <v>0</v>
      </c>
    </row>
    <row r="319" spans="1:7" s="127" customFormat="1">
      <c r="A319" s="235"/>
      <c r="B319" s="239"/>
      <c r="E319" s="295"/>
      <c r="F319" s="295"/>
    </row>
    <row r="320" spans="1:7" s="127" customFormat="1" ht="45">
      <c r="A320" s="235" t="s">
        <v>142</v>
      </c>
      <c r="B320" s="236" t="s">
        <v>141</v>
      </c>
      <c r="C320" s="231"/>
      <c r="D320" s="237"/>
      <c r="E320" s="306"/>
      <c r="F320" s="306"/>
    </row>
    <row r="321" spans="1:7" s="127" customFormat="1" ht="184.5" customHeight="1">
      <c r="B321" s="240" t="s">
        <v>459</v>
      </c>
      <c r="C321" s="231"/>
      <c r="D321" s="237"/>
      <c r="E321" s="275"/>
      <c r="F321" s="289"/>
    </row>
    <row r="322" spans="1:7" s="127" customFormat="1" ht="96.75" customHeight="1">
      <c r="B322" s="240" t="s">
        <v>517</v>
      </c>
      <c r="C322" s="231"/>
      <c r="D322" s="237"/>
      <c r="E322" s="275"/>
      <c r="F322" s="289"/>
    </row>
    <row r="323" spans="1:7" s="127" customFormat="1" ht="130.5" customHeight="1">
      <c r="B323" s="240" t="s">
        <v>518</v>
      </c>
      <c r="C323" s="231"/>
      <c r="D323" s="237"/>
      <c r="E323" s="275"/>
      <c r="F323" s="289"/>
    </row>
    <row r="324" spans="1:7" s="127" customFormat="1" ht="85.5" customHeight="1">
      <c r="B324" s="238" t="s">
        <v>477</v>
      </c>
      <c r="C324" s="231"/>
      <c r="D324" s="237"/>
      <c r="E324" s="275"/>
      <c r="F324" s="289"/>
    </row>
    <row r="325" spans="1:7" ht="73.5" customHeight="1">
      <c r="A325" s="30"/>
      <c r="B325" s="28" t="s">
        <v>309</v>
      </c>
      <c r="C325" s="3"/>
      <c r="D325" s="106"/>
      <c r="E325" s="291"/>
      <c r="F325" s="291"/>
      <c r="G325" s="145"/>
    </row>
    <row r="326" spans="1:7" s="127" customFormat="1" ht="65.25" customHeight="1">
      <c r="B326" s="28" t="s">
        <v>454</v>
      </c>
      <c r="C326" s="231"/>
      <c r="D326" s="237"/>
      <c r="E326" s="275"/>
      <c r="F326" s="289"/>
    </row>
    <row r="327" spans="1:7" s="62" customFormat="1">
      <c r="A327" s="27"/>
      <c r="B327" s="144" t="s">
        <v>292</v>
      </c>
      <c r="C327" s="231" t="s">
        <v>139</v>
      </c>
      <c r="D327" s="106">
        <v>28</v>
      </c>
      <c r="E327" s="275">
        <v>0</v>
      </c>
      <c r="F327" s="289">
        <f>E327*D327</f>
        <v>0</v>
      </c>
    </row>
    <row r="328" spans="1:7" s="62" customFormat="1">
      <c r="A328" s="27"/>
      <c r="B328" s="144" t="s">
        <v>293</v>
      </c>
      <c r="C328" s="231" t="s">
        <v>139</v>
      </c>
      <c r="D328" s="106">
        <v>85</v>
      </c>
      <c r="E328" s="275">
        <v>0</v>
      </c>
      <c r="F328" s="289">
        <f>E328*D328</f>
        <v>0</v>
      </c>
    </row>
    <row r="329" spans="1:7" s="127" customFormat="1">
      <c r="A329" s="235"/>
      <c r="B329" s="239"/>
      <c r="C329" s="231"/>
      <c r="D329" s="237"/>
      <c r="E329" s="306"/>
      <c r="F329" s="306"/>
    </row>
    <row r="330" spans="1:7" s="127" customFormat="1" ht="45">
      <c r="A330" s="235" t="s">
        <v>30</v>
      </c>
      <c r="B330" s="236" t="s">
        <v>143</v>
      </c>
      <c r="C330" s="231"/>
      <c r="D330" s="237"/>
      <c r="E330" s="306"/>
      <c r="F330" s="306"/>
    </row>
    <row r="331" spans="1:7" s="127" customFormat="1" ht="96" customHeight="1">
      <c r="A331" s="235"/>
      <c r="B331" s="240" t="s">
        <v>296</v>
      </c>
      <c r="C331" s="231"/>
      <c r="D331" s="237"/>
      <c r="E331" s="275"/>
      <c r="F331" s="289"/>
    </row>
    <row r="332" spans="1:7" ht="63.75" customHeight="1">
      <c r="A332" s="30"/>
      <c r="B332" s="28" t="s">
        <v>309</v>
      </c>
      <c r="C332" s="3"/>
      <c r="D332" s="106"/>
      <c r="E332" s="291"/>
      <c r="F332" s="291"/>
      <c r="G332" s="145"/>
    </row>
    <row r="333" spans="1:7" s="127" customFormat="1" ht="45">
      <c r="A333" s="235"/>
      <c r="B333" s="240" t="s">
        <v>478</v>
      </c>
      <c r="C333" s="231"/>
      <c r="D333" s="237"/>
      <c r="E333" s="275"/>
      <c r="F333" s="289"/>
    </row>
    <row r="334" spans="1:7" s="62" customFormat="1">
      <c r="A334" s="27"/>
      <c r="B334" s="144" t="s">
        <v>292</v>
      </c>
      <c r="C334" s="231" t="s">
        <v>139</v>
      </c>
      <c r="D334" s="106">
        <v>6.3</v>
      </c>
      <c r="E334" s="275">
        <v>0</v>
      </c>
      <c r="F334" s="289">
        <f>E334*D334</f>
        <v>0</v>
      </c>
    </row>
    <row r="335" spans="1:7" s="62" customFormat="1">
      <c r="A335" s="27"/>
      <c r="B335" s="144" t="s">
        <v>293</v>
      </c>
      <c r="C335" s="231" t="s">
        <v>139</v>
      </c>
      <c r="D335" s="106">
        <v>16</v>
      </c>
      <c r="E335" s="275">
        <v>0</v>
      </c>
      <c r="F335" s="289">
        <f>E335*D335</f>
        <v>0</v>
      </c>
    </row>
    <row r="336" spans="1:7" s="127" customFormat="1">
      <c r="A336" s="235"/>
      <c r="B336" s="239"/>
      <c r="C336" s="231"/>
      <c r="D336" s="237"/>
      <c r="E336" s="306"/>
      <c r="F336" s="306"/>
    </row>
    <row r="337" spans="1:7" s="127" customFormat="1" ht="53.25" customHeight="1">
      <c r="A337" s="235" t="s">
        <v>170</v>
      </c>
      <c r="B337" s="236" t="s">
        <v>144</v>
      </c>
      <c r="C337" s="231"/>
      <c r="D337" s="237"/>
      <c r="E337" s="306"/>
      <c r="F337" s="306"/>
    </row>
    <row r="338" spans="1:7" s="127" customFormat="1" ht="305.25" customHeight="1">
      <c r="B338" s="240" t="s">
        <v>460</v>
      </c>
      <c r="C338" s="231"/>
      <c r="D338" s="237"/>
      <c r="E338" s="275"/>
      <c r="F338" s="289"/>
    </row>
    <row r="339" spans="1:7" s="127" customFormat="1" ht="95.25" customHeight="1">
      <c r="B339" s="240" t="s">
        <v>519</v>
      </c>
      <c r="C339" s="231"/>
      <c r="D339" s="237"/>
      <c r="E339" s="275"/>
      <c r="F339" s="289"/>
    </row>
    <row r="340" spans="1:7" ht="63.75" customHeight="1">
      <c r="A340" s="30"/>
      <c r="B340" s="28" t="s">
        <v>309</v>
      </c>
      <c r="C340" s="3"/>
      <c r="D340" s="106"/>
      <c r="E340" s="291"/>
      <c r="F340" s="291"/>
      <c r="G340" s="145"/>
    </row>
    <row r="341" spans="1:7" s="127" customFormat="1" ht="45">
      <c r="B341" s="240" t="s">
        <v>479</v>
      </c>
      <c r="C341" s="231"/>
      <c r="D341" s="237"/>
      <c r="E341" s="275"/>
      <c r="F341" s="289"/>
    </row>
    <row r="342" spans="1:7" s="62" customFormat="1">
      <c r="A342" s="27"/>
      <c r="B342" s="144" t="s">
        <v>292</v>
      </c>
      <c r="C342" s="231" t="s">
        <v>139</v>
      </c>
      <c r="D342" s="106">
        <v>23</v>
      </c>
      <c r="E342" s="275">
        <v>0</v>
      </c>
      <c r="F342" s="289">
        <f>E342*D342</f>
        <v>0</v>
      </c>
    </row>
    <row r="343" spans="1:7" s="62" customFormat="1">
      <c r="A343" s="27"/>
      <c r="B343" s="144" t="s">
        <v>293</v>
      </c>
      <c r="C343" s="231" t="s">
        <v>139</v>
      </c>
      <c r="D343" s="106">
        <v>70</v>
      </c>
      <c r="E343" s="275">
        <v>0</v>
      </c>
      <c r="F343" s="289">
        <f>E343*D343</f>
        <v>0</v>
      </c>
    </row>
    <row r="344" spans="1:7" s="245" customFormat="1" ht="12.75">
      <c r="A344" s="241"/>
      <c r="B344" s="242"/>
      <c r="C344" s="243"/>
      <c r="D344" s="244"/>
      <c r="E344" s="307"/>
      <c r="F344" s="307"/>
    </row>
    <row r="345" spans="1:7" s="205" customFormat="1">
      <c r="A345" s="246" t="s">
        <v>140</v>
      </c>
      <c r="B345" s="247" t="s">
        <v>474</v>
      </c>
      <c r="C345" s="248" t="s">
        <v>51</v>
      </c>
      <c r="D345" s="249"/>
      <c r="E345" s="308"/>
      <c r="F345" s="308">
        <f>SUM(F277:F344)</f>
        <v>0</v>
      </c>
    </row>
    <row r="346" spans="1:7">
      <c r="B346" s="146"/>
      <c r="C346" s="33"/>
      <c r="D346" s="104"/>
      <c r="E346" s="276"/>
      <c r="F346" s="276"/>
    </row>
    <row r="347" spans="1:7" s="55" customFormat="1">
      <c r="A347" s="147"/>
      <c r="B347" s="148"/>
      <c r="C347" s="148"/>
      <c r="D347" s="149"/>
      <c r="E347" s="281"/>
      <c r="F347" s="281"/>
    </row>
    <row r="348" spans="1:7" s="20" customFormat="1">
      <c r="A348" s="24" t="s">
        <v>8</v>
      </c>
      <c r="B348" s="88" t="s">
        <v>9</v>
      </c>
      <c r="C348" s="5"/>
      <c r="D348" s="104"/>
      <c r="E348" s="276"/>
      <c r="F348" s="276"/>
    </row>
    <row r="349" spans="1:7" s="6" customFormat="1" ht="30">
      <c r="A349" s="1" t="s">
        <v>86</v>
      </c>
      <c r="B349" s="21" t="s">
        <v>87</v>
      </c>
      <c r="C349" s="1" t="s">
        <v>88</v>
      </c>
      <c r="D349" s="2" t="s">
        <v>89</v>
      </c>
      <c r="E349" s="287" t="s">
        <v>90</v>
      </c>
      <c r="F349" s="287" t="s">
        <v>85</v>
      </c>
    </row>
    <row r="350" spans="1:7" s="6" customFormat="1">
      <c r="A350" s="1"/>
      <c r="B350" s="21"/>
      <c r="C350" s="1"/>
      <c r="D350" s="2"/>
      <c r="E350" s="287"/>
      <c r="F350" s="287"/>
    </row>
    <row r="351" spans="1:7" ht="90">
      <c r="A351" s="24" t="s">
        <v>26</v>
      </c>
      <c r="B351" s="64" t="s">
        <v>283</v>
      </c>
      <c r="C351" s="65"/>
      <c r="D351" s="131"/>
      <c r="F351" s="289"/>
    </row>
    <row r="352" spans="1:7" ht="206.25" customHeight="1">
      <c r="A352" s="24"/>
      <c r="B352" s="66" t="s">
        <v>285</v>
      </c>
      <c r="C352" s="4"/>
      <c r="D352" s="4"/>
      <c r="E352" s="309"/>
      <c r="F352" s="309"/>
    </row>
    <row r="353" spans="1:7" ht="117" customHeight="1">
      <c r="A353" s="24"/>
      <c r="B353" s="66" t="s">
        <v>284</v>
      </c>
      <c r="C353" s="4"/>
      <c r="D353" s="4"/>
      <c r="E353" s="309"/>
      <c r="F353" s="309"/>
    </row>
    <row r="354" spans="1:7" ht="115.5" customHeight="1">
      <c r="A354" s="24"/>
      <c r="B354" s="66" t="s">
        <v>213</v>
      </c>
      <c r="C354" s="65"/>
      <c r="D354" s="131"/>
      <c r="F354" s="289"/>
    </row>
    <row r="355" spans="1:7" ht="67.5" customHeight="1">
      <c r="A355" s="24"/>
      <c r="B355" s="66" t="s">
        <v>260</v>
      </c>
      <c r="C355" s="60"/>
      <c r="D355" s="118"/>
    </row>
    <row r="356" spans="1:7" ht="51" customHeight="1">
      <c r="A356" s="30"/>
      <c r="B356" s="28" t="s">
        <v>259</v>
      </c>
      <c r="C356" s="3"/>
      <c r="D356" s="106"/>
      <c r="E356" s="291"/>
      <c r="F356" s="291"/>
      <c r="G356" s="145"/>
    </row>
    <row r="357" spans="1:7" ht="30">
      <c r="A357" s="24"/>
      <c r="B357" s="66" t="s">
        <v>212</v>
      </c>
      <c r="C357" s="65"/>
      <c r="D357" s="131"/>
      <c r="F357" s="289"/>
    </row>
    <row r="358" spans="1:7">
      <c r="A358" s="24"/>
      <c r="B358" s="66" t="s">
        <v>216</v>
      </c>
      <c r="C358" s="65"/>
      <c r="D358" s="131"/>
      <c r="F358" s="289"/>
    </row>
    <row r="359" spans="1:7" s="62" customFormat="1">
      <c r="A359" s="27"/>
      <c r="B359" s="144" t="s">
        <v>292</v>
      </c>
      <c r="C359" s="65" t="s">
        <v>31</v>
      </c>
      <c r="D359" s="106">
        <v>255</v>
      </c>
      <c r="E359" s="275">
        <v>0</v>
      </c>
      <c r="F359" s="289">
        <f>E359*D359</f>
        <v>0</v>
      </c>
    </row>
    <row r="360" spans="1:7" s="62" customFormat="1">
      <c r="A360" s="27"/>
      <c r="B360" s="144" t="s">
        <v>293</v>
      </c>
      <c r="C360" s="65" t="s">
        <v>31</v>
      </c>
      <c r="D360" s="106">
        <v>1000</v>
      </c>
      <c r="E360" s="275">
        <v>0</v>
      </c>
      <c r="F360" s="289">
        <f>E360*D360</f>
        <v>0</v>
      </c>
    </row>
    <row r="361" spans="1:7" s="62" customFormat="1">
      <c r="A361" s="24"/>
      <c r="B361" s="85"/>
      <c r="C361" s="65"/>
      <c r="D361" s="106"/>
      <c r="E361" s="275"/>
      <c r="F361" s="289"/>
    </row>
    <row r="362" spans="1:7" ht="60">
      <c r="A362" s="24" t="s">
        <v>27</v>
      </c>
      <c r="B362" s="64" t="s">
        <v>276</v>
      </c>
      <c r="C362" s="65"/>
      <c r="D362" s="106"/>
      <c r="F362" s="289"/>
    </row>
    <row r="363" spans="1:7" ht="142.5" customHeight="1">
      <c r="A363" s="24"/>
      <c r="B363" s="66" t="s">
        <v>227</v>
      </c>
      <c r="C363" s="65"/>
      <c r="D363" s="106"/>
      <c r="E363" s="292"/>
      <c r="F363" s="292"/>
    </row>
    <row r="364" spans="1:7" ht="34.5" customHeight="1">
      <c r="A364" s="24"/>
      <c r="B364" s="66" t="s">
        <v>214</v>
      </c>
      <c r="C364" s="65"/>
      <c r="D364" s="106"/>
      <c r="E364" s="293"/>
      <c r="F364" s="293"/>
    </row>
    <row r="365" spans="1:7" ht="63" customHeight="1">
      <c r="A365" s="24"/>
      <c r="B365" s="66" t="s">
        <v>260</v>
      </c>
      <c r="C365" s="60"/>
      <c r="D365" s="118"/>
    </row>
    <row r="366" spans="1:7" ht="79.5" customHeight="1">
      <c r="A366" s="30"/>
      <c r="B366" s="28" t="s">
        <v>290</v>
      </c>
      <c r="C366" s="3"/>
      <c r="D366" s="106"/>
      <c r="E366" s="291"/>
      <c r="F366" s="291"/>
      <c r="G366" s="145"/>
    </row>
    <row r="367" spans="1:7">
      <c r="A367" s="24"/>
      <c r="B367" s="66" t="s">
        <v>216</v>
      </c>
      <c r="C367" s="65"/>
      <c r="D367" s="131"/>
      <c r="F367" s="289"/>
    </row>
    <row r="368" spans="1:7" s="62" customFormat="1">
      <c r="A368" s="27"/>
      <c r="B368" s="144" t="s">
        <v>292</v>
      </c>
      <c r="C368" s="65" t="s">
        <v>31</v>
      </c>
      <c r="D368" s="106">
        <v>40</v>
      </c>
      <c r="E368" s="275">
        <v>0</v>
      </c>
      <c r="F368" s="289">
        <f>E368*D368</f>
        <v>0</v>
      </c>
    </row>
    <row r="369" spans="1:7" s="62" customFormat="1">
      <c r="A369" s="27"/>
      <c r="B369" s="144" t="s">
        <v>293</v>
      </c>
      <c r="C369" s="65" t="s">
        <v>31</v>
      </c>
      <c r="D369" s="106">
        <v>110</v>
      </c>
      <c r="E369" s="275">
        <v>0</v>
      </c>
      <c r="F369" s="289">
        <f>E369*D369</f>
        <v>0</v>
      </c>
    </row>
    <row r="370" spans="1:7">
      <c r="A370" s="24"/>
      <c r="B370" s="66"/>
      <c r="C370" s="65"/>
      <c r="D370" s="131"/>
      <c r="F370" s="289"/>
    </row>
    <row r="371" spans="1:7" ht="45">
      <c r="A371" s="24" t="s">
        <v>28</v>
      </c>
      <c r="B371" s="64" t="s">
        <v>393</v>
      </c>
      <c r="C371" s="65"/>
      <c r="D371" s="106"/>
      <c r="F371" s="289"/>
    </row>
    <row r="372" spans="1:7" ht="139.5" customHeight="1">
      <c r="A372" s="24"/>
      <c r="B372" s="66" t="s">
        <v>482</v>
      </c>
      <c r="C372" s="65"/>
      <c r="D372" s="106"/>
      <c r="E372" s="292"/>
      <c r="F372" s="292"/>
    </row>
    <row r="373" spans="1:7" ht="34.5" customHeight="1">
      <c r="A373" s="24"/>
      <c r="B373" s="66" t="s">
        <v>214</v>
      </c>
      <c r="C373" s="65"/>
      <c r="D373" s="106"/>
      <c r="E373" s="293"/>
      <c r="F373" s="293"/>
    </row>
    <row r="374" spans="1:7" ht="87.75" customHeight="1">
      <c r="A374" s="30"/>
      <c r="B374" s="28" t="s">
        <v>290</v>
      </c>
      <c r="C374" s="3"/>
      <c r="D374" s="106"/>
      <c r="E374" s="291"/>
      <c r="F374" s="291"/>
      <c r="G374" s="145"/>
    </row>
    <row r="375" spans="1:7" ht="68.25" customHeight="1">
      <c r="A375" s="24"/>
      <c r="B375" s="66" t="s">
        <v>260</v>
      </c>
      <c r="C375" s="60"/>
      <c r="D375" s="118"/>
    </row>
    <row r="376" spans="1:7">
      <c r="A376" s="24"/>
      <c r="B376" s="66" t="s">
        <v>216</v>
      </c>
      <c r="C376" s="65"/>
      <c r="D376" s="131"/>
      <c r="F376" s="289"/>
    </row>
    <row r="377" spans="1:7" s="62" customFormat="1">
      <c r="A377" s="27"/>
      <c r="B377" s="144" t="s">
        <v>292</v>
      </c>
      <c r="C377" s="65" t="s">
        <v>31</v>
      </c>
      <c r="D377" s="106">
        <v>8</v>
      </c>
      <c r="E377" s="275">
        <v>0</v>
      </c>
      <c r="F377" s="289">
        <f>E377*D377</f>
        <v>0</v>
      </c>
    </row>
    <row r="378" spans="1:7" s="62" customFormat="1">
      <c r="A378" s="27"/>
      <c r="B378" s="144" t="s">
        <v>293</v>
      </c>
      <c r="C378" s="65" t="s">
        <v>31</v>
      </c>
      <c r="D378" s="106">
        <v>16</v>
      </c>
      <c r="E378" s="275">
        <v>0</v>
      </c>
      <c r="F378" s="289">
        <f>E378*D378</f>
        <v>0</v>
      </c>
    </row>
    <row r="379" spans="1:7" s="62" customFormat="1">
      <c r="A379" s="27"/>
      <c r="B379" s="144"/>
      <c r="C379" s="65"/>
      <c r="D379" s="106"/>
      <c r="E379" s="275"/>
      <c r="F379" s="289"/>
    </row>
    <row r="380" spans="1:7" ht="30">
      <c r="A380" s="24" t="s">
        <v>29</v>
      </c>
      <c r="B380" s="64" t="s">
        <v>429</v>
      </c>
      <c r="C380" s="65"/>
      <c r="D380" s="106"/>
      <c r="F380" s="289"/>
    </row>
    <row r="381" spans="1:7" s="62" customFormat="1" ht="90">
      <c r="A381" s="27"/>
      <c r="B381" s="144" t="s">
        <v>430</v>
      </c>
      <c r="C381" s="65"/>
      <c r="D381" s="106"/>
      <c r="E381" s="275"/>
      <c r="F381" s="289"/>
    </row>
    <row r="382" spans="1:7" ht="34.5" customHeight="1">
      <c r="A382" s="24"/>
      <c r="B382" s="66" t="s">
        <v>214</v>
      </c>
      <c r="C382" s="65"/>
      <c r="D382" s="106"/>
      <c r="E382" s="293"/>
      <c r="F382" s="293"/>
    </row>
    <row r="383" spans="1:7" ht="87.75" customHeight="1">
      <c r="A383" s="30"/>
      <c r="B383" s="28" t="s">
        <v>290</v>
      </c>
      <c r="C383" s="3"/>
      <c r="D383" s="106"/>
      <c r="E383" s="291"/>
      <c r="F383" s="291"/>
      <c r="G383" s="145"/>
    </row>
    <row r="384" spans="1:7">
      <c r="A384" s="24"/>
      <c r="B384" s="66" t="s">
        <v>431</v>
      </c>
      <c r="C384" s="65"/>
      <c r="D384" s="131"/>
      <c r="F384" s="289"/>
    </row>
    <row r="385" spans="1:6" s="62" customFormat="1">
      <c r="A385" s="27"/>
      <c r="B385" s="144" t="s">
        <v>293</v>
      </c>
      <c r="C385" s="65" t="s">
        <v>172</v>
      </c>
      <c r="D385" s="106">
        <v>3</v>
      </c>
      <c r="E385" s="275">
        <v>0</v>
      </c>
      <c r="F385" s="289">
        <f>E385*D385</f>
        <v>0</v>
      </c>
    </row>
    <row r="386" spans="1:6" s="62" customFormat="1">
      <c r="A386" s="57"/>
      <c r="B386" s="85"/>
      <c r="C386" s="3"/>
      <c r="D386" s="106"/>
      <c r="E386" s="275"/>
      <c r="F386" s="289"/>
    </row>
    <row r="387" spans="1:6" s="20" customFormat="1">
      <c r="A387" s="24" t="s">
        <v>32</v>
      </c>
      <c r="B387" s="64" t="s">
        <v>0</v>
      </c>
      <c r="C387" s="58"/>
      <c r="D387" s="105"/>
      <c r="E387" s="276"/>
      <c r="F387" s="310"/>
    </row>
    <row r="388" spans="1:6" ht="137.25" customHeight="1">
      <c r="A388" s="24"/>
      <c r="B388" s="66" t="s">
        <v>39</v>
      </c>
      <c r="C388" s="65"/>
      <c r="D388" s="106"/>
      <c r="F388" s="289"/>
    </row>
    <row r="389" spans="1:6" s="62" customFormat="1">
      <c r="A389" s="27"/>
      <c r="B389" s="250" t="s">
        <v>1</v>
      </c>
      <c r="C389" s="3" t="s">
        <v>2</v>
      </c>
      <c r="D389" s="106">
        <v>40</v>
      </c>
      <c r="E389" s="275">
        <v>0</v>
      </c>
      <c r="F389" s="289">
        <f>E389*D389</f>
        <v>0</v>
      </c>
    </row>
    <row r="390" spans="1:6" s="62" customFormat="1">
      <c r="A390" s="27"/>
      <c r="B390" s="250" t="s">
        <v>3</v>
      </c>
      <c r="C390" s="3" t="s">
        <v>2</v>
      </c>
      <c r="D390" s="106">
        <v>30</v>
      </c>
      <c r="E390" s="275">
        <v>0</v>
      </c>
      <c r="F390" s="289">
        <f>E390*D390</f>
        <v>0</v>
      </c>
    </row>
    <row r="391" spans="1:6">
      <c r="A391" s="57"/>
      <c r="B391" s="66"/>
      <c r="C391" s="65"/>
      <c r="D391" s="106"/>
      <c r="F391" s="289"/>
    </row>
    <row r="392" spans="1:6" s="99" customFormat="1">
      <c r="A392" s="76" t="s">
        <v>56</v>
      </c>
      <c r="B392" s="89" t="s">
        <v>55</v>
      </c>
      <c r="C392" s="36" t="s">
        <v>51</v>
      </c>
      <c r="D392" s="110"/>
      <c r="E392" s="297"/>
      <c r="F392" s="297">
        <f>SUM(F351:F390)</f>
        <v>0</v>
      </c>
    </row>
    <row r="393" spans="1:6">
      <c r="A393" s="24"/>
      <c r="B393" s="150"/>
      <c r="C393" s="151"/>
      <c r="D393" s="112"/>
      <c r="E393" s="284"/>
      <c r="F393" s="284"/>
    </row>
    <row r="394" spans="1:6">
      <c r="A394" s="24"/>
      <c r="B394" s="150"/>
      <c r="C394" s="151"/>
      <c r="D394" s="112"/>
      <c r="E394" s="284"/>
      <c r="F394" s="284"/>
    </row>
    <row r="395" spans="1:6" s="56" customFormat="1">
      <c r="A395" s="68" t="s">
        <v>13</v>
      </c>
      <c r="B395" s="86" t="s">
        <v>130</v>
      </c>
      <c r="C395" s="69"/>
      <c r="D395" s="109"/>
      <c r="E395" s="282"/>
      <c r="F395" s="282"/>
    </row>
    <row r="396" spans="1:6" s="6" customFormat="1" ht="30">
      <c r="A396" s="1" t="s">
        <v>86</v>
      </c>
      <c r="B396" s="21" t="s">
        <v>87</v>
      </c>
      <c r="C396" s="1" t="s">
        <v>88</v>
      </c>
      <c r="D396" s="2" t="s">
        <v>89</v>
      </c>
      <c r="E396" s="287" t="s">
        <v>90</v>
      </c>
      <c r="F396" s="287" t="s">
        <v>85</v>
      </c>
    </row>
    <row r="397" spans="1:6">
      <c r="A397" s="24"/>
      <c r="B397" s="66" t="s">
        <v>67</v>
      </c>
      <c r="C397" s="65"/>
      <c r="D397" s="106"/>
      <c r="F397" s="289"/>
    </row>
    <row r="398" spans="1:6" s="20" customFormat="1" ht="45">
      <c r="A398" s="24" t="s">
        <v>26</v>
      </c>
      <c r="B398" s="83" t="s">
        <v>297</v>
      </c>
      <c r="C398" s="251"/>
      <c r="D398" s="152"/>
      <c r="E398" s="284"/>
      <c r="F398" s="284"/>
    </row>
    <row r="399" spans="1:6" ht="95.25" customHeight="1">
      <c r="A399" s="24"/>
      <c r="B399" s="73" t="s">
        <v>298</v>
      </c>
      <c r="C399" s="4"/>
      <c r="D399" s="4"/>
      <c r="E399" s="309"/>
      <c r="F399" s="309"/>
    </row>
    <row r="400" spans="1:6" ht="78.75" customHeight="1">
      <c r="A400" s="24"/>
      <c r="B400" s="73" t="s">
        <v>287</v>
      </c>
      <c r="C400" s="4"/>
      <c r="D400" s="4"/>
      <c r="E400" s="309"/>
      <c r="F400" s="309"/>
    </row>
    <row r="401" spans="1:7" ht="78.75" customHeight="1">
      <c r="A401" s="24"/>
      <c r="B401" s="73" t="s">
        <v>299</v>
      </c>
      <c r="C401" s="4"/>
      <c r="D401" s="4"/>
      <c r="E401" s="309"/>
      <c r="F401" s="309"/>
    </row>
    <row r="402" spans="1:7">
      <c r="A402" s="24"/>
      <c r="B402" s="73" t="s">
        <v>215</v>
      </c>
      <c r="C402" s="65"/>
      <c r="D402" s="106"/>
      <c r="F402" s="289"/>
    </row>
    <row r="403" spans="1:7" s="62" customFormat="1">
      <c r="A403" s="27"/>
      <c r="B403" s="144" t="s">
        <v>292</v>
      </c>
      <c r="C403" s="65" t="s">
        <v>31</v>
      </c>
      <c r="D403" s="106">
        <v>300</v>
      </c>
      <c r="E403" s="275">
        <v>0</v>
      </c>
      <c r="F403" s="289">
        <f>E403*D403</f>
        <v>0</v>
      </c>
    </row>
    <row r="404" spans="1:7" s="62" customFormat="1">
      <c r="A404" s="27"/>
      <c r="B404" s="144" t="s">
        <v>293</v>
      </c>
      <c r="C404" s="65" t="s">
        <v>31</v>
      </c>
      <c r="D404" s="106">
        <v>350</v>
      </c>
      <c r="E404" s="275">
        <v>0</v>
      </c>
      <c r="F404" s="289">
        <f>E404*D404</f>
        <v>0</v>
      </c>
    </row>
    <row r="405" spans="1:7" s="157" customFormat="1" ht="14.25">
      <c r="A405" s="153"/>
      <c r="B405" s="154"/>
      <c r="C405" s="155"/>
      <c r="D405" s="156"/>
      <c r="E405" s="311"/>
      <c r="F405" s="312"/>
      <c r="G405" s="252"/>
    </row>
    <row r="406" spans="1:7" s="158" customFormat="1">
      <c r="A406" s="76" t="s">
        <v>13</v>
      </c>
      <c r="B406" s="77" t="s">
        <v>54</v>
      </c>
      <c r="C406" s="36" t="s">
        <v>51</v>
      </c>
      <c r="D406" s="110"/>
      <c r="E406" s="297"/>
      <c r="F406" s="297">
        <f>SUM(F402:F405)</f>
        <v>0</v>
      </c>
      <c r="G406" s="253"/>
    </row>
    <row r="407" spans="1:7" s="81" customFormat="1">
      <c r="A407" s="97"/>
      <c r="B407" s="98"/>
      <c r="D407" s="159"/>
      <c r="E407" s="313"/>
      <c r="F407" s="313"/>
    </row>
    <row r="408" spans="1:7">
      <c r="A408" s="24"/>
      <c r="B408" s="58"/>
      <c r="C408" s="61"/>
      <c r="D408" s="103"/>
    </row>
    <row r="409" spans="1:7" s="99" customFormat="1">
      <c r="A409" s="76" t="s">
        <v>26</v>
      </c>
      <c r="B409" s="89" t="s">
        <v>21</v>
      </c>
      <c r="C409" s="36" t="s">
        <v>51</v>
      </c>
      <c r="D409" s="107"/>
      <c r="E409" s="297"/>
      <c r="F409" s="297">
        <f>SUM(F406+F392+F345+F272)</f>
        <v>0</v>
      </c>
    </row>
    <row r="412" spans="1:7" s="20" customFormat="1">
      <c r="A412" s="24" t="s">
        <v>27</v>
      </c>
      <c r="B412" s="75" t="s">
        <v>22</v>
      </c>
      <c r="C412" s="5"/>
      <c r="D412" s="104"/>
      <c r="E412" s="276"/>
      <c r="F412" s="276"/>
    </row>
    <row r="413" spans="1:7">
      <c r="A413" s="160"/>
      <c r="B413" s="161"/>
      <c r="C413" s="162"/>
      <c r="D413" s="103"/>
    </row>
    <row r="414" spans="1:7">
      <c r="A414" s="24"/>
      <c r="B414" s="25"/>
      <c r="C414" s="94"/>
      <c r="D414" s="112"/>
      <c r="E414" s="284"/>
      <c r="F414" s="284"/>
    </row>
    <row r="415" spans="1:7" s="20" customFormat="1">
      <c r="A415" s="24" t="s">
        <v>23</v>
      </c>
      <c r="B415" s="75" t="s">
        <v>11</v>
      </c>
      <c r="C415" s="5"/>
      <c r="D415" s="104"/>
      <c r="E415" s="276"/>
      <c r="F415" s="276"/>
    </row>
    <row r="416" spans="1:7" s="6" customFormat="1" ht="30">
      <c r="A416" s="1" t="s">
        <v>86</v>
      </c>
      <c r="B416" s="21" t="s">
        <v>87</v>
      </c>
      <c r="C416" s="1" t="s">
        <v>88</v>
      </c>
      <c r="D416" s="2" t="s">
        <v>89</v>
      </c>
      <c r="E416" s="287" t="s">
        <v>90</v>
      </c>
      <c r="F416" s="287" t="s">
        <v>85</v>
      </c>
    </row>
    <row r="417" spans="1:7" s="6" customFormat="1">
      <c r="A417" s="1"/>
      <c r="B417" s="21"/>
      <c r="C417" s="1"/>
      <c r="D417" s="2"/>
      <c r="E417" s="287"/>
      <c r="F417" s="287"/>
    </row>
    <row r="418" spans="1:7" ht="60">
      <c r="A418" s="24" t="s">
        <v>26</v>
      </c>
      <c r="B418" s="64" t="s">
        <v>394</v>
      </c>
      <c r="C418" s="3"/>
      <c r="D418" s="106"/>
      <c r="F418" s="289"/>
    </row>
    <row r="419" spans="1:7" s="6" customFormat="1" ht="251.25" customHeight="1">
      <c r="A419" s="1"/>
      <c r="B419" s="254" t="s">
        <v>395</v>
      </c>
      <c r="C419" s="1"/>
      <c r="D419" s="2"/>
      <c r="E419" s="287"/>
      <c r="F419" s="287"/>
    </row>
    <row r="420" spans="1:7" s="6" customFormat="1" ht="61.5" customHeight="1">
      <c r="A420" s="1"/>
      <c r="B420" s="190" t="s">
        <v>396</v>
      </c>
      <c r="C420" s="1"/>
      <c r="D420" s="2"/>
      <c r="E420" s="287"/>
      <c r="F420" s="287"/>
    </row>
    <row r="421" spans="1:7" ht="34.5" customHeight="1">
      <c r="A421" s="24"/>
      <c r="B421" s="66" t="s">
        <v>214</v>
      </c>
      <c r="C421" s="65"/>
      <c r="D421" s="106"/>
      <c r="E421" s="293"/>
      <c r="F421" s="293"/>
    </row>
    <row r="422" spans="1:7" ht="87.75" customHeight="1">
      <c r="A422" s="30"/>
      <c r="B422" s="28" t="s">
        <v>290</v>
      </c>
      <c r="C422" s="3"/>
      <c r="D422" s="106"/>
      <c r="E422" s="291"/>
      <c r="F422" s="291"/>
      <c r="G422" s="145"/>
    </row>
    <row r="423" spans="1:7">
      <c r="A423" s="24"/>
      <c r="B423" s="66" t="s">
        <v>216</v>
      </c>
      <c r="C423" s="65"/>
      <c r="D423" s="131"/>
      <c r="F423" s="289"/>
    </row>
    <row r="424" spans="1:7" s="62" customFormat="1">
      <c r="A424" s="27"/>
      <c r="B424" s="144" t="s">
        <v>292</v>
      </c>
      <c r="C424" s="65" t="s">
        <v>31</v>
      </c>
      <c r="D424" s="106">
        <v>14</v>
      </c>
      <c r="E424" s="275">
        <v>0</v>
      </c>
      <c r="F424" s="289">
        <f>E424*D424</f>
        <v>0</v>
      </c>
    </row>
    <row r="425" spans="1:7" s="62" customFormat="1">
      <c r="A425" s="27"/>
      <c r="B425" s="144" t="s">
        <v>293</v>
      </c>
      <c r="C425" s="65" t="s">
        <v>31</v>
      </c>
      <c r="D425" s="106">
        <v>7</v>
      </c>
      <c r="E425" s="275">
        <v>0</v>
      </c>
      <c r="F425" s="289">
        <f>E425*D425</f>
        <v>0</v>
      </c>
    </row>
    <row r="426" spans="1:7" s="62" customFormat="1">
      <c r="A426" s="24"/>
      <c r="B426" s="67"/>
      <c r="C426" s="65"/>
      <c r="D426" s="106"/>
      <c r="E426" s="275"/>
      <c r="F426" s="289"/>
    </row>
    <row r="427" spans="1:7" s="99" customFormat="1">
      <c r="A427" s="76" t="s">
        <v>58</v>
      </c>
      <c r="B427" s="77" t="s">
        <v>57</v>
      </c>
      <c r="C427" s="36" t="s">
        <v>51</v>
      </c>
      <c r="D427" s="110"/>
      <c r="E427" s="297"/>
      <c r="F427" s="297">
        <f>SUM(F426:F426)</f>
        <v>0</v>
      </c>
    </row>
    <row r="428" spans="1:7" s="99" customFormat="1">
      <c r="A428" s="82"/>
      <c r="B428" s="83"/>
      <c r="C428" s="84"/>
      <c r="D428" s="111"/>
      <c r="E428" s="298"/>
      <c r="F428" s="298"/>
    </row>
    <row r="429" spans="1:7" s="56" customFormat="1">
      <c r="A429" s="68" t="s">
        <v>24</v>
      </c>
      <c r="B429" s="64" t="s">
        <v>7</v>
      </c>
      <c r="C429" s="69"/>
      <c r="D429" s="109"/>
      <c r="E429" s="282"/>
      <c r="F429" s="282"/>
    </row>
    <row r="430" spans="1:7" s="6" customFormat="1" ht="30">
      <c r="A430" s="1" t="s">
        <v>86</v>
      </c>
      <c r="B430" s="21" t="s">
        <v>87</v>
      </c>
      <c r="C430" s="1" t="s">
        <v>88</v>
      </c>
      <c r="D430" s="2" t="s">
        <v>89</v>
      </c>
      <c r="E430" s="287" t="s">
        <v>90</v>
      </c>
      <c r="F430" s="287" t="s">
        <v>85</v>
      </c>
    </row>
    <row r="431" spans="1:7" ht="96" customHeight="1">
      <c r="A431" s="24"/>
      <c r="B431" s="66" t="s">
        <v>483</v>
      </c>
      <c r="C431" s="60"/>
      <c r="D431" s="103"/>
    </row>
    <row r="432" spans="1:7" ht="30">
      <c r="A432" s="57"/>
      <c r="B432" s="70" t="s">
        <v>124</v>
      </c>
      <c r="C432" s="71"/>
      <c r="D432" s="118"/>
      <c r="E432" s="285"/>
    </row>
    <row r="433" spans="1:4" ht="30">
      <c r="A433" s="24"/>
      <c r="B433" s="66" t="s">
        <v>150</v>
      </c>
      <c r="C433" s="60"/>
      <c r="D433" s="118"/>
    </row>
    <row r="434" spans="1:4">
      <c r="A434" s="24"/>
      <c r="B434" s="72" t="s">
        <v>151</v>
      </c>
      <c r="C434" s="60"/>
      <c r="D434" s="118"/>
    </row>
    <row r="435" spans="1:4" ht="24" customHeight="1">
      <c r="A435" s="24"/>
      <c r="B435" s="72" t="s">
        <v>152</v>
      </c>
      <c r="C435" s="60"/>
      <c r="D435" s="118"/>
    </row>
    <row r="436" spans="1:4" ht="30">
      <c r="A436" s="24"/>
      <c r="B436" s="72" t="s">
        <v>153</v>
      </c>
      <c r="C436" s="60"/>
      <c r="D436" s="118"/>
    </row>
    <row r="437" spans="1:4">
      <c r="A437" s="24"/>
      <c r="B437" s="72" t="s">
        <v>154</v>
      </c>
      <c r="C437" s="60"/>
      <c r="D437" s="118"/>
    </row>
    <row r="438" spans="1:4">
      <c r="A438" s="24"/>
      <c r="B438" s="72" t="s">
        <v>155</v>
      </c>
      <c r="C438" s="60"/>
      <c r="D438" s="118"/>
    </row>
    <row r="439" spans="1:4" ht="30">
      <c r="A439" s="24"/>
      <c r="B439" s="66" t="s">
        <v>125</v>
      </c>
      <c r="C439" s="60"/>
      <c r="D439" s="118"/>
    </row>
    <row r="440" spans="1:4" ht="49.5" customHeight="1">
      <c r="A440" s="24"/>
      <c r="B440" s="66" t="s">
        <v>126</v>
      </c>
      <c r="C440" s="60"/>
      <c r="D440" s="118"/>
    </row>
    <row r="441" spans="1:4" ht="30">
      <c r="A441" s="24"/>
      <c r="B441" s="66" t="s">
        <v>127</v>
      </c>
      <c r="C441" s="60"/>
      <c r="D441" s="118"/>
    </row>
    <row r="442" spans="1:4" ht="45">
      <c r="A442" s="24"/>
      <c r="B442" s="66" t="s">
        <v>128</v>
      </c>
      <c r="C442" s="60"/>
      <c r="D442" s="118"/>
    </row>
    <row r="443" spans="1:4">
      <c r="A443" s="24"/>
      <c r="B443" s="66"/>
      <c r="C443" s="60"/>
      <c r="D443" s="118"/>
    </row>
    <row r="444" spans="1:4" ht="68.25" customHeight="1">
      <c r="A444" s="24"/>
      <c r="B444" s="66" t="s">
        <v>328</v>
      </c>
      <c r="C444" s="60"/>
      <c r="D444" s="118"/>
    </row>
    <row r="445" spans="1:4" ht="30">
      <c r="A445" s="24"/>
      <c r="B445" s="72" t="s">
        <v>313</v>
      </c>
      <c r="C445" s="60"/>
      <c r="D445" s="118"/>
    </row>
    <row r="446" spans="1:4" ht="30">
      <c r="A446" s="24"/>
      <c r="B446" s="72" t="s">
        <v>314</v>
      </c>
      <c r="C446" s="60"/>
      <c r="D446" s="118"/>
    </row>
    <row r="447" spans="1:4">
      <c r="A447" s="24"/>
      <c r="B447" s="72" t="s">
        <v>315</v>
      </c>
      <c r="C447" s="60"/>
      <c r="D447" s="118"/>
    </row>
    <row r="448" spans="1:4" ht="30">
      <c r="A448" s="24"/>
      <c r="B448" s="72" t="s">
        <v>316</v>
      </c>
      <c r="C448" s="60"/>
      <c r="D448" s="118"/>
    </row>
    <row r="449" spans="1:6">
      <c r="A449" s="24"/>
      <c r="B449" s="72" t="s">
        <v>317</v>
      </c>
      <c r="C449" s="60"/>
      <c r="D449" s="118"/>
    </row>
    <row r="450" spans="1:6">
      <c r="A450" s="24"/>
      <c r="B450" s="72" t="s">
        <v>318</v>
      </c>
      <c r="C450" s="60"/>
      <c r="D450" s="118"/>
    </row>
    <row r="451" spans="1:6">
      <c r="A451" s="24"/>
      <c r="B451" s="72" t="s">
        <v>319</v>
      </c>
      <c r="C451" s="60"/>
      <c r="D451" s="118"/>
    </row>
    <row r="452" spans="1:6">
      <c r="A452" s="24"/>
      <c r="B452" s="72" t="s">
        <v>320</v>
      </c>
      <c r="C452" s="60"/>
      <c r="D452" s="118"/>
    </row>
    <row r="453" spans="1:6" ht="30">
      <c r="A453" s="24"/>
      <c r="B453" s="72" t="s">
        <v>321</v>
      </c>
      <c r="C453" s="60"/>
      <c r="D453" s="118"/>
    </row>
    <row r="454" spans="1:6" ht="30">
      <c r="A454" s="24"/>
      <c r="B454" s="72" t="s">
        <v>147</v>
      </c>
      <c r="C454" s="60"/>
      <c r="D454" s="118"/>
    </row>
    <row r="455" spans="1:6">
      <c r="A455" s="24"/>
      <c r="B455" s="72" t="s">
        <v>322</v>
      </c>
      <c r="C455" s="60"/>
      <c r="D455" s="118"/>
    </row>
    <row r="456" spans="1:6">
      <c r="A456" s="57"/>
      <c r="B456" s="70"/>
      <c r="C456" s="71"/>
      <c r="D456" s="103"/>
      <c r="E456" s="285"/>
    </row>
    <row r="457" spans="1:6" ht="30">
      <c r="A457" s="24"/>
      <c r="B457" s="66" t="s">
        <v>125</v>
      </c>
      <c r="C457" s="60"/>
      <c r="D457" s="118"/>
    </row>
    <row r="458" spans="1:6" ht="49.5" customHeight="1">
      <c r="A458" s="24"/>
      <c r="B458" s="66" t="s">
        <v>126</v>
      </c>
      <c r="C458" s="60"/>
      <c r="D458" s="118"/>
    </row>
    <row r="459" spans="1:6" ht="30">
      <c r="A459" s="24"/>
      <c r="B459" s="66" t="s">
        <v>127</v>
      </c>
      <c r="C459" s="60"/>
      <c r="D459" s="118"/>
    </row>
    <row r="460" spans="1:6" ht="45">
      <c r="A460" s="24"/>
      <c r="B460" s="66" t="s">
        <v>128</v>
      </c>
      <c r="C460" s="60"/>
      <c r="D460" s="118"/>
    </row>
    <row r="461" spans="1:6">
      <c r="A461" s="24"/>
      <c r="B461" s="66"/>
      <c r="C461" s="60"/>
      <c r="D461" s="103"/>
    </row>
    <row r="462" spans="1:6" s="81" customFormat="1">
      <c r="A462" s="79"/>
      <c r="B462" s="80"/>
      <c r="C462" s="65"/>
      <c r="D462" s="106"/>
      <c r="E462" s="275"/>
      <c r="F462" s="289"/>
    </row>
    <row r="463" spans="1:6" ht="30">
      <c r="A463" s="24" t="s">
        <v>26</v>
      </c>
      <c r="B463" s="64" t="s">
        <v>217</v>
      </c>
      <c r="C463" s="3"/>
      <c r="D463" s="106"/>
      <c r="F463" s="289"/>
    </row>
    <row r="464" spans="1:6" ht="162" customHeight="1">
      <c r="B464" s="255" t="s">
        <v>301</v>
      </c>
      <c r="C464" s="3"/>
      <c r="D464" s="143"/>
      <c r="F464" s="289"/>
    </row>
    <row r="465" spans="1:6" ht="219" customHeight="1">
      <c r="B465" s="73" t="s">
        <v>146</v>
      </c>
      <c r="C465" s="3"/>
      <c r="D465" s="143"/>
      <c r="F465" s="289"/>
    </row>
    <row r="466" spans="1:6" ht="30">
      <c r="A466" s="24"/>
      <c r="B466" s="66" t="s">
        <v>300</v>
      </c>
      <c r="C466" s="60"/>
      <c r="D466" s="118"/>
    </row>
    <row r="467" spans="1:6" ht="30">
      <c r="A467" s="24"/>
      <c r="B467" s="72" t="s">
        <v>313</v>
      </c>
      <c r="C467" s="60"/>
      <c r="D467" s="118"/>
    </row>
    <row r="468" spans="1:6" ht="30">
      <c r="A468" s="24"/>
      <c r="B468" s="72" t="s">
        <v>314</v>
      </c>
      <c r="C468" s="60"/>
      <c r="D468" s="118"/>
    </row>
    <row r="469" spans="1:6">
      <c r="A469" s="24"/>
      <c r="B469" s="72" t="s">
        <v>315</v>
      </c>
      <c r="C469" s="60"/>
      <c r="D469" s="118"/>
    </row>
    <row r="470" spans="1:6" ht="30">
      <c r="A470" s="24"/>
      <c r="B470" s="72" t="s">
        <v>316</v>
      </c>
      <c r="C470" s="60"/>
      <c r="D470" s="118"/>
    </row>
    <row r="471" spans="1:6">
      <c r="A471" s="24"/>
      <c r="B471" s="72" t="s">
        <v>317</v>
      </c>
      <c r="C471" s="60"/>
      <c r="D471" s="118"/>
    </row>
    <row r="472" spans="1:6">
      <c r="A472" s="24"/>
      <c r="B472" s="72" t="s">
        <v>318</v>
      </c>
      <c r="C472" s="60"/>
      <c r="D472" s="118"/>
    </row>
    <row r="473" spans="1:6">
      <c r="A473" s="24"/>
      <c r="B473" s="72" t="s">
        <v>319</v>
      </c>
      <c r="C473" s="60"/>
      <c r="D473" s="118"/>
    </row>
    <row r="474" spans="1:6">
      <c r="A474" s="24"/>
      <c r="B474" s="72" t="s">
        <v>320</v>
      </c>
      <c r="C474" s="60"/>
      <c r="D474" s="118"/>
    </row>
    <row r="475" spans="1:6" ht="30">
      <c r="A475" s="24"/>
      <c r="B475" s="72" t="s">
        <v>321</v>
      </c>
      <c r="C475" s="60"/>
      <c r="D475" s="118"/>
    </row>
    <row r="476" spans="1:6" ht="30">
      <c r="A476" s="24"/>
      <c r="B476" s="72" t="s">
        <v>147</v>
      </c>
      <c r="C476" s="60"/>
      <c r="D476" s="118"/>
    </row>
    <row r="477" spans="1:6">
      <c r="A477" s="24"/>
      <c r="B477" s="72" t="s">
        <v>322</v>
      </c>
      <c r="C477" s="60"/>
      <c r="D477" s="118"/>
    </row>
    <row r="478" spans="1:6" ht="45">
      <c r="A478" s="24"/>
      <c r="B478" s="66" t="s">
        <v>262</v>
      </c>
      <c r="C478" s="60"/>
      <c r="D478" s="118"/>
    </row>
    <row r="479" spans="1:6" ht="49.5" customHeight="1">
      <c r="A479" s="24"/>
      <c r="B479" s="66" t="s">
        <v>126</v>
      </c>
      <c r="C479" s="60"/>
      <c r="D479" s="118"/>
    </row>
    <row r="480" spans="1:6" ht="30">
      <c r="A480" s="24"/>
      <c r="B480" s="66" t="s">
        <v>127</v>
      </c>
      <c r="C480" s="60"/>
      <c r="D480" s="118"/>
    </row>
    <row r="481" spans="1:6" ht="45">
      <c r="A481" s="24"/>
      <c r="B481" s="66" t="s">
        <v>128</v>
      </c>
      <c r="C481" s="60"/>
      <c r="D481" s="118"/>
    </row>
    <row r="482" spans="1:6" ht="36.75" customHeight="1">
      <c r="B482" s="73" t="s">
        <v>66</v>
      </c>
      <c r="C482" s="26"/>
      <c r="D482" s="105"/>
      <c r="E482" s="276"/>
      <c r="F482" s="289"/>
    </row>
    <row r="483" spans="1:6">
      <c r="B483" s="73"/>
      <c r="C483" s="3"/>
      <c r="D483" s="143"/>
      <c r="F483" s="289"/>
    </row>
    <row r="484" spans="1:6" s="62" customFormat="1">
      <c r="A484" s="27"/>
      <c r="B484" s="144" t="s">
        <v>292</v>
      </c>
      <c r="C484" s="65"/>
      <c r="D484" s="106"/>
      <c r="E484" s="275">
        <v>0</v>
      </c>
      <c r="F484" s="289">
        <f>E484*D484</f>
        <v>0</v>
      </c>
    </row>
    <row r="485" spans="1:6" s="81" customFormat="1">
      <c r="A485" s="97"/>
      <c r="B485" s="98" t="s">
        <v>148</v>
      </c>
      <c r="C485" s="65" t="s">
        <v>31</v>
      </c>
      <c r="D485" s="131">
        <v>140</v>
      </c>
      <c r="E485" s="275">
        <v>0</v>
      </c>
      <c r="F485" s="289">
        <f>E485*D485</f>
        <v>0</v>
      </c>
    </row>
    <row r="486" spans="1:6" s="81" customFormat="1" ht="30">
      <c r="A486" s="97"/>
      <c r="B486" s="98" t="s">
        <v>149</v>
      </c>
      <c r="C486" s="65" t="s">
        <v>15</v>
      </c>
      <c r="D486" s="131">
        <v>6</v>
      </c>
      <c r="E486" s="275">
        <v>0</v>
      </c>
      <c r="F486" s="289">
        <f>E486*D486</f>
        <v>0</v>
      </c>
    </row>
    <row r="487" spans="1:6" s="81" customFormat="1">
      <c r="A487" s="97"/>
      <c r="B487" s="98"/>
      <c r="C487" s="65"/>
      <c r="D487" s="131"/>
      <c r="E487" s="275"/>
      <c r="F487" s="289"/>
    </row>
    <row r="488" spans="1:6" s="62" customFormat="1">
      <c r="A488" s="27"/>
      <c r="B488" s="144" t="s">
        <v>293</v>
      </c>
      <c r="C488" s="65"/>
      <c r="D488" s="106"/>
      <c r="E488" s="275">
        <v>0</v>
      </c>
      <c r="F488" s="289">
        <f>E488*D488</f>
        <v>0</v>
      </c>
    </row>
    <row r="489" spans="1:6" s="81" customFormat="1">
      <c r="A489" s="97"/>
      <c r="B489" s="98" t="s">
        <v>148</v>
      </c>
      <c r="C489" s="65" t="s">
        <v>31</v>
      </c>
      <c r="D489" s="131">
        <v>750</v>
      </c>
      <c r="E489" s="275">
        <v>0</v>
      </c>
      <c r="F489" s="289">
        <f>E489*D489</f>
        <v>0</v>
      </c>
    </row>
    <row r="490" spans="1:6" s="81" customFormat="1" ht="30">
      <c r="A490" s="97"/>
      <c r="B490" s="98" t="s">
        <v>149</v>
      </c>
      <c r="C490" s="65" t="s">
        <v>15</v>
      </c>
      <c r="D490" s="131">
        <v>45</v>
      </c>
      <c r="E490" s="275">
        <v>0</v>
      </c>
      <c r="F490" s="289">
        <f>E490*D490</f>
        <v>0</v>
      </c>
    </row>
    <row r="491" spans="1:6" s="81" customFormat="1">
      <c r="A491" s="97"/>
      <c r="B491" s="98"/>
      <c r="C491" s="65"/>
      <c r="D491" s="106"/>
      <c r="E491" s="275"/>
      <c r="F491" s="289"/>
    </row>
    <row r="492" spans="1:6" s="81" customFormat="1">
      <c r="A492" s="97"/>
      <c r="B492" s="98"/>
      <c r="C492" s="65"/>
      <c r="D492" s="106"/>
      <c r="E492" s="275"/>
      <c r="F492" s="289"/>
    </row>
    <row r="493" spans="1:6" s="20" customFormat="1" ht="75">
      <c r="A493" s="22" t="s">
        <v>27</v>
      </c>
      <c r="B493" s="256" t="s">
        <v>222</v>
      </c>
      <c r="C493" s="26"/>
      <c r="D493" s="105"/>
      <c r="E493" s="276"/>
      <c r="F493" s="310"/>
    </row>
    <row r="494" spans="1:6" ht="203.25" customHeight="1">
      <c r="B494" s="73" t="s">
        <v>484</v>
      </c>
      <c r="C494" s="26"/>
      <c r="D494" s="105"/>
      <c r="E494" s="276"/>
      <c r="F494" s="289"/>
    </row>
    <row r="495" spans="1:6" ht="135">
      <c r="B495" s="73" t="s">
        <v>329</v>
      </c>
      <c r="C495" s="26"/>
      <c r="D495" s="105"/>
      <c r="E495" s="276"/>
      <c r="F495" s="289"/>
    </row>
    <row r="496" spans="1:6" ht="45">
      <c r="A496" s="24"/>
      <c r="B496" s="66" t="s">
        <v>261</v>
      </c>
      <c r="C496" s="60"/>
      <c r="D496" s="118"/>
    </row>
    <row r="497" spans="1:6" ht="93" customHeight="1">
      <c r="B497" s="73" t="s">
        <v>129</v>
      </c>
      <c r="C497" s="26"/>
      <c r="D497" s="105"/>
      <c r="E497" s="276"/>
      <c r="F497" s="289"/>
    </row>
    <row r="498" spans="1:6" ht="216.75" customHeight="1">
      <c r="B498" s="73" t="s">
        <v>136</v>
      </c>
      <c r="C498" s="26"/>
      <c r="D498" s="105"/>
      <c r="E498" s="276"/>
      <c r="F498" s="289"/>
    </row>
    <row r="499" spans="1:6" ht="36.75" customHeight="1">
      <c r="B499" s="73" t="s">
        <v>66</v>
      </c>
      <c r="C499" s="26"/>
      <c r="D499" s="105"/>
      <c r="E499" s="276"/>
      <c r="F499" s="289"/>
    </row>
    <row r="500" spans="1:6" s="81" customFormat="1">
      <c r="A500" s="79"/>
      <c r="B500" s="80" t="s">
        <v>183</v>
      </c>
      <c r="C500" s="65"/>
      <c r="D500" s="131"/>
      <c r="E500" s="275"/>
      <c r="F500" s="289"/>
    </row>
    <row r="501" spans="1:6" s="62" customFormat="1">
      <c r="A501" s="27"/>
      <c r="B501" s="144" t="s">
        <v>292</v>
      </c>
      <c r="C501" s="65" t="s">
        <v>31</v>
      </c>
      <c r="D501" s="106">
        <v>8</v>
      </c>
      <c r="E501" s="275">
        <v>0</v>
      </c>
      <c r="F501" s="289">
        <f>E501*D501</f>
        <v>0</v>
      </c>
    </row>
    <row r="502" spans="1:6" s="62" customFormat="1">
      <c r="A502" s="27"/>
      <c r="B502" s="144" t="s">
        <v>293</v>
      </c>
      <c r="C502" s="65" t="s">
        <v>31</v>
      </c>
      <c r="D502" s="106">
        <v>16</v>
      </c>
      <c r="E502" s="275">
        <v>0</v>
      </c>
      <c r="F502" s="289">
        <f>E502*D502</f>
        <v>0</v>
      </c>
    </row>
    <row r="503" spans="1:6">
      <c r="B503" s="74"/>
      <c r="C503" s="3"/>
      <c r="D503" s="143"/>
      <c r="F503" s="289"/>
    </row>
    <row r="504" spans="1:6" s="20" customFormat="1" ht="30">
      <c r="A504" s="24" t="s">
        <v>28</v>
      </c>
      <c r="B504" s="64" t="s">
        <v>138</v>
      </c>
      <c r="C504" s="26"/>
      <c r="D504" s="105"/>
      <c r="E504" s="276"/>
      <c r="F504" s="310"/>
    </row>
    <row r="505" spans="1:6" ht="178.5" customHeight="1">
      <c r="A505" s="57"/>
      <c r="B505" s="66" t="s">
        <v>485</v>
      </c>
      <c r="C505" s="3"/>
      <c r="D505" s="106"/>
      <c r="F505" s="289"/>
    </row>
    <row r="506" spans="1:6" ht="135">
      <c r="B506" s="73" t="s">
        <v>329</v>
      </c>
      <c r="C506" s="26"/>
      <c r="D506" s="105"/>
      <c r="E506" s="276"/>
      <c r="F506" s="289"/>
    </row>
    <row r="507" spans="1:6" ht="81.75" customHeight="1">
      <c r="B507" s="257" t="s">
        <v>223</v>
      </c>
      <c r="C507" s="3"/>
      <c r="D507" s="143"/>
      <c r="F507" s="289"/>
    </row>
    <row r="508" spans="1:6" ht="45">
      <c r="A508" s="24"/>
      <c r="B508" s="66" t="s">
        <v>261</v>
      </c>
      <c r="C508" s="60"/>
      <c r="D508" s="118"/>
    </row>
    <row r="509" spans="1:6" ht="195">
      <c r="B509" s="73" t="s">
        <v>137</v>
      </c>
      <c r="C509" s="26"/>
      <c r="D509" s="105"/>
      <c r="E509" s="276"/>
      <c r="F509" s="289"/>
    </row>
    <row r="510" spans="1:6" ht="36.75" customHeight="1">
      <c r="B510" s="73" t="s">
        <v>66</v>
      </c>
      <c r="C510" s="26"/>
      <c r="D510" s="105"/>
      <c r="E510" s="276"/>
      <c r="F510" s="289"/>
    </row>
    <row r="511" spans="1:6">
      <c r="B511" s="74" t="s">
        <v>40</v>
      </c>
      <c r="C511" s="3"/>
      <c r="D511" s="143"/>
      <c r="E511" s="275">
        <v>0</v>
      </c>
      <c r="F511" s="289">
        <f>E511*D511</f>
        <v>0</v>
      </c>
    </row>
    <row r="512" spans="1:6" s="62" customFormat="1">
      <c r="A512" s="27"/>
      <c r="B512" s="144" t="s">
        <v>292</v>
      </c>
      <c r="C512" s="3" t="s">
        <v>15</v>
      </c>
      <c r="D512" s="106">
        <v>23</v>
      </c>
      <c r="E512" s="275">
        <v>0</v>
      </c>
      <c r="F512" s="289">
        <f>E512*D512</f>
        <v>0</v>
      </c>
    </row>
    <row r="513" spans="1:6" s="62" customFormat="1">
      <c r="A513" s="27"/>
      <c r="B513" s="144" t="s">
        <v>293</v>
      </c>
      <c r="C513" s="3" t="s">
        <v>15</v>
      </c>
      <c r="D513" s="106">
        <v>30</v>
      </c>
      <c r="E513" s="275">
        <v>0</v>
      </c>
      <c r="F513" s="289">
        <f>E513*D513</f>
        <v>0</v>
      </c>
    </row>
    <row r="514" spans="1:6">
      <c r="B514" s="74"/>
      <c r="C514" s="3"/>
      <c r="D514" s="143"/>
      <c r="F514" s="289"/>
    </row>
    <row r="515" spans="1:6" s="20" customFormat="1" ht="30">
      <c r="A515" s="22" t="s">
        <v>29</v>
      </c>
      <c r="B515" s="256" t="s">
        <v>264</v>
      </c>
      <c r="C515" s="3"/>
      <c r="D515" s="132"/>
      <c r="E515" s="275"/>
      <c r="F515" s="289"/>
    </row>
    <row r="516" spans="1:6" ht="148.5" customHeight="1">
      <c r="A516" s="57"/>
      <c r="B516" s="73" t="s">
        <v>291</v>
      </c>
      <c r="C516" s="258"/>
      <c r="D516" s="259"/>
      <c r="F516" s="289"/>
    </row>
    <row r="517" spans="1:6" ht="135">
      <c r="B517" s="73" t="s">
        <v>329</v>
      </c>
      <c r="C517" s="26"/>
      <c r="D517" s="105"/>
      <c r="E517" s="276"/>
      <c r="F517" s="289"/>
    </row>
    <row r="518" spans="1:6" ht="57" customHeight="1">
      <c r="A518" s="24"/>
      <c r="B518" s="66" t="s">
        <v>261</v>
      </c>
      <c r="C518" s="60"/>
      <c r="D518" s="118"/>
    </row>
    <row r="519" spans="1:6" ht="212.25" customHeight="1">
      <c r="B519" s="73" t="s">
        <v>200</v>
      </c>
      <c r="C519" s="26"/>
      <c r="D519" s="199"/>
      <c r="E519" s="276"/>
      <c r="F519" s="289"/>
    </row>
    <row r="520" spans="1:6" ht="30" customHeight="1">
      <c r="B520" s="73" t="s">
        <v>66</v>
      </c>
      <c r="C520" s="26"/>
      <c r="D520" s="199"/>
      <c r="E520" s="276"/>
      <c r="F520" s="289"/>
    </row>
    <row r="521" spans="1:6" s="62" customFormat="1" ht="53.25" customHeight="1">
      <c r="A521" s="27"/>
      <c r="B521" s="257" t="s">
        <v>263</v>
      </c>
      <c r="C521" s="65"/>
      <c r="D521" s="131"/>
      <c r="E521" s="275"/>
      <c r="F521" s="289">
        <f>D521*E521</f>
        <v>0</v>
      </c>
    </row>
    <row r="522" spans="1:6" s="62" customFormat="1">
      <c r="A522" s="27"/>
      <c r="B522" s="144" t="s">
        <v>292</v>
      </c>
      <c r="C522" s="65" t="s">
        <v>15</v>
      </c>
      <c r="D522" s="106">
        <v>65</v>
      </c>
      <c r="E522" s="275">
        <v>0</v>
      </c>
      <c r="F522" s="289">
        <f>E522*D522</f>
        <v>0</v>
      </c>
    </row>
    <row r="523" spans="1:6" s="62" customFormat="1">
      <c r="A523" s="27"/>
      <c r="B523" s="144" t="s">
        <v>293</v>
      </c>
      <c r="C523" s="65" t="s">
        <v>15</v>
      </c>
      <c r="D523" s="106">
        <v>250</v>
      </c>
      <c r="E523" s="275">
        <v>0</v>
      </c>
      <c r="F523" s="289">
        <f>E523*D523</f>
        <v>0</v>
      </c>
    </row>
    <row r="524" spans="1:6">
      <c r="B524" s="74"/>
      <c r="C524" s="3"/>
      <c r="D524" s="143"/>
      <c r="F524" s="289"/>
    </row>
    <row r="525" spans="1:6" s="20" customFormat="1" ht="30">
      <c r="A525" s="22" t="s">
        <v>32</v>
      </c>
      <c r="B525" s="256" t="s">
        <v>401</v>
      </c>
      <c r="C525" s="26"/>
      <c r="D525" s="199"/>
      <c r="E525" s="276"/>
      <c r="F525" s="310"/>
    </row>
    <row r="526" spans="1:6" ht="171" customHeight="1">
      <c r="B526" s="73" t="s">
        <v>400</v>
      </c>
      <c r="C526" s="26"/>
      <c r="D526" s="199"/>
      <c r="E526" s="276"/>
      <c r="F526" s="289"/>
    </row>
    <row r="527" spans="1:6" ht="75">
      <c r="B527" s="73" t="s">
        <v>223</v>
      </c>
      <c r="C527" s="26"/>
      <c r="D527" s="199"/>
      <c r="E527" s="276"/>
      <c r="F527" s="289"/>
    </row>
    <row r="528" spans="1:6" ht="45">
      <c r="A528" s="24"/>
      <c r="B528" s="66" t="s">
        <v>261</v>
      </c>
      <c r="C528" s="60"/>
      <c r="D528" s="118"/>
    </row>
    <row r="529" spans="1:6" ht="78" customHeight="1">
      <c r="A529" s="24"/>
      <c r="B529" s="66" t="s">
        <v>399</v>
      </c>
      <c r="C529" s="60"/>
      <c r="D529" s="118"/>
    </row>
    <row r="530" spans="1:6" ht="114.75" customHeight="1">
      <c r="B530" s="73" t="s">
        <v>129</v>
      </c>
      <c r="C530" s="26"/>
      <c r="D530" s="199"/>
      <c r="E530" s="276"/>
      <c r="F530" s="289"/>
    </row>
    <row r="531" spans="1:6" ht="222.75" customHeight="1">
      <c r="B531" s="73" t="s">
        <v>146</v>
      </c>
      <c r="C531" s="26"/>
      <c r="D531" s="199"/>
      <c r="E531" s="276"/>
      <c r="F531" s="289"/>
    </row>
    <row r="532" spans="1:6" ht="29.25" customHeight="1">
      <c r="B532" s="73" t="s">
        <v>66</v>
      </c>
      <c r="C532" s="26"/>
      <c r="D532" s="199"/>
      <c r="E532" s="276"/>
      <c r="F532" s="289"/>
    </row>
    <row r="533" spans="1:6" s="81" customFormat="1">
      <c r="A533" s="79"/>
      <c r="B533" s="80" t="s">
        <v>12</v>
      </c>
      <c r="C533" s="65"/>
      <c r="D533" s="131"/>
      <c r="E533" s="275"/>
      <c r="F533" s="289">
        <f>E533*D533</f>
        <v>0</v>
      </c>
    </row>
    <row r="534" spans="1:6" s="62" customFormat="1">
      <c r="A534" s="27"/>
      <c r="B534" s="144" t="s">
        <v>292</v>
      </c>
      <c r="C534" s="65" t="s">
        <v>15</v>
      </c>
      <c r="D534" s="106">
        <v>70</v>
      </c>
      <c r="E534" s="275">
        <v>0</v>
      </c>
      <c r="F534" s="289">
        <f>E534*D534</f>
        <v>0</v>
      </c>
    </row>
    <row r="535" spans="1:6" s="62" customFormat="1">
      <c r="A535" s="27"/>
      <c r="B535" s="144" t="s">
        <v>293</v>
      </c>
      <c r="C535" s="65" t="s">
        <v>15</v>
      </c>
      <c r="D535" s="106">
        <v>430</v>
      </c>
      <c r="E535" s="275">
        <v>0</v>
      </c>
      <c r="F535" s="289">
        <f>E535*D535</f>
        <v>0</v>
      </c>
    </row>
    <row r="536" spans="1:6" s="81" customFormat="1">
      <c r="A536" s="79"/>
      <c r="B536" s="80"/>
      <c r="C536" s="65"/>
      <c r="D536" s="131"/>
      <c r="E536" s="275"/>
      <c r="F536" s="289"/>
    </row>
    <row r="537" spans="1:6">
      <c r="A537" s="22" t="s">
        <v>142</v>
      </c>
      <c r="B537" s="256" t="s">
        <v>224</v>
      </c>
      <c r="C537" s="26"/>
      <c r="D537" s="260"/>
      <c r="E537" s="276"/>
      <c r="F537" s="310"/>
    </row>
    <row r="538" spans="1:6" ht="170.25" customHeight="1">
      <c r="B538" s="73" t="s">
        <v>486</v>
      </c>
      <c r="C538" s="3"/>
      <c r="D538" s="132"/>
      <c r="F538" s="289"/>
    </row>
    <row r="539" spans="1:6" ht="45">
      <c r="A539" s="24"/>
      <c r="B539" s="66" t="s">
        <v>261</v>
      </c>
      <c r="C539" s="60"/>
      <c r="D539" s="118"/>
    </row>
    <row r="540" spans="1:6" ht="53.25" customHeight="1">
      <c r="B540" s="73" t="s">
        <v>225</v>
      </c>
      <c r="C540" s="3"/>
      <c r="D540" s="132"/>
      <c r="F540" s="289"/>
    </row>
    <row r="541" spans="1:6" ht="210" customHeight="1">
      <c r="B541" s="73" t="s">
        <v>186</v>
      </c>
      <c r="C541" s="26"/>
      <c r="D541" s="199"/>
      <c r="E541" s="276"/>
      <c r="F541" s="289"/>
    </row>
    <row r="542" spans="1:6" ht="33.75" customHeight="1">
      <c r="B542" s="73" t="s">
        <v>66</v>
      </c>
      <c r="C542" s="26"/>
      <c r="D542" s="199"/>
      <c r="E542" s="276"/>
      <c r="F542" s="289"/>
    </row>
    <row r="543" spans="1:6" ht="17.25" customHeight="1">
      <c r="B543" s="74" t="s">
        <v>40</v>
      </c>
      <c r="C543" s="3"/>
      <c r="D543" s="132"/>
      <c r="F543" s="289"/>
    </row>
    <row r="544" spans="1:6" s="62" customFormat="1">
      <c r="A544" s="27"/>
      <c r="B544" s="144" t="s">
        <v>292</v>
      </c>
      <c r="C544" s="3" t="s">
        <v>15</v>
      </c>
      <c r="D544" s="106">
        <v>40</v>
      </c>
      <c r="E544" s="275">
        <v>0</v>
      </c>
      <c r="F544" s="289">
        <f>E544*D544</f>
        <v>0</v>
      </c>
    </row>
    <row r="545" spans="1:7" s="62" customFormat="1">
      <c r="A545" s="27"/>
      <c r="B545" s="144" t="s">
        <v>293</v>
      </c>
      <c r="C545" s="3" t="s">
        <v>15</v>
      </c>
      <c r="D545" s="106">
        <v>75</v>
      </c>
      <c r="E545" s="275">
        <v>0</v>
      </c>
      <c r="F545" s="289">
        <f>E545*D545</f>
        <v>0</v>
      </c>
    </row>
    <row r="546" spans="1:7" s="124" customFormat="1" ht="20.25" customHeight="1">
      <c r="A546" s="142"/>
      <c r="B546" s="127"/>
      <c r="C546" s="163"/>
      <c r="D546" s="132"/>
      <c r="E546" s="296"/>
      <c r="F546" s="295"/>
      <c r="G546" s="129"/>
    </row>
    <row r="547" spans="1:7">
      <c r="A547" s="24" t="s">
        <v>30</v>
      </c>
      <c r="B547" s="261" t="s">
        <v>226</v>
      </c>
      <c r="C547" s="134"/>
      <c r="D547" s="132"/>
      <c r="F547" s="289"/>
    </row>
    <row r="548" spans="1:7" ht="189" customHeight="1">
      <c r="A548" s="24"/>
      <c r="B548" s="133" t="s">
        <v>487</v>
      </c>
      <c r="C548" s="134"/>
      <c r="D548" s="132"/>
      <c r="F548" s="289"/>
    </row>
    <row r="549" spans="1:7" ht="135">
      <c r="B549" s="73" t="s">
        <v>329</v>
      </c>
      <c r="C549" s="26"/>
      <c r="D549" s="105"/>
      <c r="E549" s="276"/>
      <c r="F549" s="289"/>
    </row>
    <row r="550" spans="1:7" ht="52.5" customHeight="1">
      <c r="A550" s="24"/>
      <c r="B550" s="66" t="s">
        <v>261</v>
      </c>
      <c r="C550" s="60"/>
      <c r="D550" s="118"/>
    </row>
    <row r="551" spans="1:7" ht="216" customHeight="1">
      <c r="B551" s="73" t="s">
        <v>188</v>
      </c>
      <c r="C551" s="26"/>
      <c r="D551" s="199"/>
      <c r="E551" s="276"/>
      <c r="F551" s="289"/>
    </row>
    <row r="552" spans="1:7" ht="52.5" customHeight="1">
      <c r="B552" s="73" t="s">
        <v>189</v>
      </c>
      <c r="C552" s="26"/>
      <c r="D552" s="199"/>
      <c r="E552" s="276"/>
      <c r="F552" s="289"/>
    </row>
    <row r="553" spans="1:7" ht="32.25" customHeight="1">
      <c r="B553" s="73" t="s">
        <v>66</v>
      </c>
      <c r="C553" s="26"/>
      <c r="D553" s="199"/>
      <c r="E553" s="276"/>
      <c r="F553" s="289"/>
    </row>
    <row r="554" spans="1:7">
      <c r="B554" s="133" t="s">
        <v>169</v>
      </c>
      <c r="C554" s="3"/>
      <c r="D554" s="132"/>
      <c r="F554" s="289"/>
    </row>
    <row r="555" spans="1:7" s="62" customFormat="1">
      <c r="A555" s="27"/>
      <c r="B555" s="144" t="s">
        <v>292</v>
      </c>
      <c r="C555" s="3" t="s">
        <v>172</v>
      </c>
      <c r="D555" s="106">
        <v>1</v>
      </c>
      <c r="E555" s="275">
        <v>0</v>
      </c>
      <c r="F555" s="289">
        <f>E555*D555</f>
        <v>0</v>
      </c>
    </row>
    <row r="556" spans="1:7" s="62" customFormat="1">
      <c r="A556" s="27"/>
      <c r="B556" s="144" t="s">
        <v>293</v>
      </c>
      <c r="C556" s="3" t="s">
        <v>172</v>
      </c>
      <c r="D556" s="106">
        <v>2</v>
      </c>
      <c r="E556" s="275">
        <v>0</v>
      </c>
      <c r="F556" s="289">
        <f>E556*D556</f>
        <v>0</v>
      </c>
    </row>
    <row r="557" spans="1:7">
      <c r="B557" s="133"/>
      <c r="C557" s="3"/>
      <c r="D557" s="132"/>
      <c r="F557" s="289"/>
    </row>
    <row r="558" spans="1:7">
      <c r="A558" s="24" t="s">
        <v>170</v>
      </c>
      <c r="B558" s="261" t="s">
        <v>190</v>
      </c>
      <c r="C558" s="134"/>
      <c r="D558" s="132"/>
      <c r="F558" s="289"/>
    </row>
    <row r="559" spans="1:7" ht="195" customHeight="1">
      <c r="A559" s="24"/>
      <c r="B559" s="133" t="s">
        <v>524</v>
      </c>
      <c r="C559" s="4"/>
      <c r="D559" s="4"/>
      <c r="E559" s="314"/>
      <c r="F559" s="314"/>
    </row>
    <row r="560" spans="1:7" ht="45">
      <c r="A560" s="24"/>
      <c r="B560" s="66" t="s">
        <v>261</v>
      </c>
      <c r="C560" s="60"/>
      <c r="D560" s="118"/>
    </row>
    <row r="561" spans="1:6" ht="49.5" customHeight="1">
      <c r="B561" s="73" t="s">
        <v>66</v>
      </c>
      <c r="C561" s="26"/>
      <c r="D561" s="199"/>
      <c r="E561" s="276"/>
      <c r="F561" s="289"/>
    </row>
    <row r="562" spans="1:6" ht="227.25" customHeight="1">
      <c r="B562" s="73" t="s">
        <v>186</v>
      </c>
      <c r="C562" s="4"/>
      <c r="D562" s="4"/>
      <c r="E562" s="309"/>
      <c r="F562" s="309"/>
    </row>
    <row r="563" spans="1:6">
      <c r="B563" s="73" t="s">
        <v>169</v>
      </c>
      <c r="C563" s="3"/>
      <c r="D563" s="132"/>
      <c r="E563" s="275">
        <v>0</v>
      </c>
      <c r="F563" s="289">
        <f>E563*D563</f>
        <v>0</v>
      </c>
    </row>
    <row r="564" spans="1:6" s="62" customFormat="1">
      <c r="A564" s="27"/>
      <c r="B564" s="144" t="s">
        <v>292</v>
      </c>
      <c r="C564" s="3" t="s">
        <v>172</v>
      </c>
      <c r="D564" s="106"/>
      <c r="E564" s="275">
        <v>0</v>
      </c>
      <c r="F564" s="289">
        <f>E564*D564</f>
        <v>0</v>
      </c>
    </row>
    <row r="565" spans="1:6" s="62" customFormat="1">
      <c r="A565" s="27"/>
      <c r="B565" s="144" t="s">
        <v>293</v>
      </c>
      <c r="C565" s="3" t="s">
        <v>172</v>
      </c>
      <c r="D565" s="106">
        <v>2</v>
      </c>
      <c r="E565" s="275">
        <v>0</v>
      </c>
      <c r="F565" s="289">
        <f>E565*D565</f>
        <v>0</v>
      </c>
    </row>
    <row r="566" spans="1:6">
      <c r="B566" s="73"/>
      <c r="C566" s="3"/>
      <c r="D566" s="132"/>
      <c r="F566" s="289"/>
    </row>
    <row r="567" spans="1:6">
      <c r="B567" s="73"/>
      <c r="C567" s="3"/>
      <c r="D567" s="132"/>
      <c r="F567" s="289"/>
    </row>
    <row r="568" spans="1:6" ht="60">
      <c r="A568" s="24" t="s">
        <v>173</v>
      </c>
      <c r="B568" s="261" t="s">
        <v>302</v>
      </c>
      <c r="C568" s="134"/>
      <c r="D568" s="132"/>
      <c r="F568" s="289"/>
    </row>
    <row r="569" spans="1:6" ht="90">
      <c r="B569" s="73" t="s">
        <v>265</v>
      </c>
      <c r="C569" s="3"/>
      <c r="D569" s="132"/>
      <c r="F569" s="289"/>
    </row>
    <row r="570" spans="1:6" ht="112.5" customHeight="1">
      <c r="B570" s="257" t="s">
        <v>303</v>
      </c>
      <c r="C570" s="3"/>
      <c r="D570" s="143"/>
      <c r="F570" s="289"/>
    </row>
    <row r="571" spans="1:6" ht="52.5" customHeight="1">
      <c r="A571" s="24"/>
      <c r="B571" s="66" t="s">
        <v>304</v>
      </c>
      <c r="C571" s="60"/>
      <c r="D571" s="118"/>
    </row>
    <row r="572" spans="1:6" ht="219" customHeight="1">
      <c r="B572" s="73" t="s">
        <v>191</v>
      </c>
      <c r="C572" s="26"/>
      <c r="D572" s="105"/>
      <c r="E572" s="276"/>
      <c r="F572" s="289"/>
    </row>
    <row r="573" spans="1:6">
      <c r="B573" s="74" t="s">
        <v>187</v>
      </c>
      <c r="C573" s="3"/>
      <c r="D573" s="143"/>
      <c r="F573" s="289"/>
    </row>
    <row r="574" spans="1:6" s="62" customFormat="1">
      <c r="A574" s="27"/>
      <c r="B574" s="144" t="s">
        <v>292</v>
      </c>
      <c r="C574" s="3" t="s">
        <v>31</v>
      </c>
      <c r="D574" s="106">
        <v>330</v>
      </c>
      <c r="E574" s="275">
        <v>0</v>
      </c>
      <c r="F574" s="289">
        <f>E574*D574</f>
        <v>0</v>
      </c>
    </row>
    <row r="575" spans="1:6" s="62" customFormat="1">
      <c r="A575" s="27"/>
      <c r="B575" s="144" t="s">
        <v>293</v>
      </c>
      <c r="C575" s="3" t="s">
        <v>31</v>
      </c>
      <c r="D575" s="106">
        <v>1570</v>
      </c>
      <c r="E575" s="275">
        <v>0</v>
      </c>
      <c r="F575" s="289">
        <f>E575*D575</f>
        <v>0</v>
      </c>
    </row>
    <row r="576" spans="1:6">
      <c r="B576" s="73"/>
      <c r="C576" s="3"/>
      <c r="D576" s="132"/>
      <c r="F576" s="289"/>
    </row>
    <row r="577" spans="1:7" ht="90">
      <c r="A577" s="24" t="s">
        <v>176</v>
      </c>
      <c r="B577" s="141" t="s">
        <v>446</v>
      </c>
      <c r="C577" s="3"/>
      <c r="D577" s="106"/>
      <c r="F577" s="289"/>
    </row>
    <row r="578" spans="1:7" s="124" customFormat="1" ht="276.75" customHeight="1">
      <c r="A578" s="140"/>
      <c r="B578" s="126" t="s">
        <v>434</v>
      </c>
      <c r="C578" s="128"/>
      <c r="D578" s="130"/>
      <c r="E578" s="296"/>
      <c r="F578" s="295"/>
      <c r="G578" s="129"/>
    </row>
    <row r="579" spans="1:7" ht="96" customHeight="1">
      <c r="B579" s="257" t="s">
        <v>432</v>
      </c>
      <c r="C579" s="3"/>
      <c r="D579" s="143"/>
      <c r="F579" s="289"/>
    </row>
    <row r="580" spans="1:7" ht="52.5" customHeight="1">
      <c r="A580" s="24"/>
      <c r="B580" s="66" t="s">
        <v>304</v>
      </c>
      <c r="C580" s="60"/>
      <c r="D580" s="118"/>
    </row>
    <row r="581" spans="1:7" ht="219" customHeight="1">
      <c r="B581" s="73" t="s">
        <v>191</v>
      </c>
      <c r="C581" s="26"/>
      <c r="D581" s="105"/>
      <c r="E581" s="276"/>
      <c r="F581" s="289"/>
    </row>
    <row r="582" spans="1:7" ht="75">
      <c r="B582" s="74" t="s">
        <v>441</v>
      </c>
      <c r="C582" s="3"/>
      <c r="D582" s="143"/>
      <c r="F582" s="289"/>
    </row>
    <row r="583" spans="1:7" s="62" customFormat="1">
      <c r="A583" s="27"/>
      <c r="B583" s="144" t="s">
        <v>433</v>
      </c>
      <c r="C583" s="3" t="s">
        <v>172</v>
      </c>
      <c r="D583" s="106">
        <v>1</v>
      </c>
      <c r="E583" s="275">
        <v>0</v>
      </c>
      <c r="F583" s="289">
        <f>E583*D583</f>
        <v>0</v>
      </c>
    </row>
    <row r="584" spans="1:7">
      <c r="A584" s="30"/>
      <c r="B584" s="28"/>
      <c r="C584" s="3"/>
      <c r="D584" s="106"/>
      <c r="F584" s="289"/>
    </row>
    <row r="585" spans="1:7" ht="90">
      <c r="A585" s="24" t="s">
        <v>177</v>
      </c>
      <c r="B585" s="141" t="s">
        <v>447</v>
      </c>
      <c r="C585" s="3"/>
      <c r="D585" s="106"/>
      <c r="F585" s="289"/>
    </row>
    <row r="586" spans="1:7" s="124" customFormat="1" ht="171" customHeight="1">
      <c r="A586" s="140"/>
      <c r="B586" s="126" t="s">
        <v>445</v>
      </c>
      <c r="C586" s="128"/>
      <c r="D586" s="130"/>
      <c r="E586" s="296"/>
      <c r="F586" s="295"/>
      <c r="G586" s="129"/>
    </row>
    <row r="587" spans="1:7" s="124" customFormat="1" ht="54.75" customHeight="1">
      <c r="A587" s="140"/>
      <c r="B587" s="126" t="s">
        <v>435</v>
      </c>
      <c r="C587" s="128"/>
      <c r="D587" s="130"/>
      <c r="E587" s="296"/>
      <c r="F587" s="295"/>
      <c r="G587" s="129"/>
    </row>
    <row r="588" spans="1:7" ht="96" customHeight="1">
      <c r="B588" s="257" t="s">
        <v>432</v>
      </c>
      <c r="C588" s="3"/>
      <c r="D588" s="143"/>
      <c r="F588" s="289"/>
    </row>
    <row r="589" spans="1:7" ht="52.5" customHeight="1">
      <c r="A589" s="24"/>
      <c r="B589" s="66" t="s">
        <v>304</v>
      </c>
      <c r="C589" s="60"/>
      <c r="D589" s="118"/>
    </row>
    <row r="590" spans="1:7" ht="219" customHeight="1">
      <c r="B590" s="73" t="s">
        <v>191</v>
      </c>
      <c r="C590" s="26"/>
      <c r="D590" s="105"/>
      <c r="E590" s="276"/>
      <c r="F590" s="289"/>
    </row>
    <row r="591" spans="1:7" ht="60">
      <c r="B591" s="74" t="s">
        <v>442</v>
      </c>
      <c r="C591" s="3"/>
      <c r="D591" s="143"/>
      <c r="F591" s="289"/>
    </row>
    <row r="592" spans="1:7">
      <c r="B592" s="170" t="s">
        <v>437</v>
      </c>
      <c r="C592" s="3"/>
      <c r="D592" s="143"/>
      <c r="F592" s="289"/>
    </row>
    <row r="593" spans="1:7" s="62" customFormat="1" ht="66" customHeight="1">
      <c r="A593" s="27"/>
      <c r="B593" s="170" t="s">
        <v>494</v>
      </c>
      <c r="C593" s="3"/>
      <c r="D593" s="106"/>
      <c r="E593" s="275"/>
      <c r="F593" s="289"/>
    </row>
    <row r="594" spans="1:7" s="62" customFormat="1">
      <c r="A594" s="27"/>
      <c r="B594" s="144" t="s">
        <v>436</v>
      </c>
      <c r="C594" s="3" t="s">
        <v>172</v>
      </c>
      <c r="D594" s="106">
        <v>1</v>
      </c>
      <c r="E594" s="275">
        <v>0</v>
      </c>
      <c r="F594" s="289">
        <f>E594*D594</f>
        <v>0</v>
      </c>
    </row>
    <row r="595" spans="1:7" s="62" customFormat="1">
      <c r="A595" s="27"/>
      <c r="B595" s="144" t="s">
        <v>520</v>
      </c>
      <c r="C595" s="3" t="s">
        <v>172</v>
      </c>
      <c r="D595" s="106">
        <v>1</v>
      </c>
      <c r="E595" s="315"/>
      <c r="F595" s="316">
        <f>D595*E595</f>
        <v>0</v>
      </c>
    </row>
    <row r="596" spans="1:7">
      <c r="A596" s="30"/>
      <c r="B596" s="28" t="s">
        <v>521</v>
      </c>
      <c r="C596" s="3"/>
      <c r="D596" s="106"/>
      <c r="E596" s="315"/>
      <c r="F596" s="316"/>
    </row>
    <row r="597" spans="1:7">
      <c r="A597" s="30"/>
      <c r="B597" s="273"/>
      <c r="C597" s="271"/>
      <c r="D597" s="272"/>
      <c r="E597" s="315"/>
      <c r="F597" s="316"/>
    </row>
    <row r="598" spans="1:7" ht="90">
      <c r="A598" s="24" t="s">
        <v>178</v>
      </c>
      <c r="B598" s="141" t="s">
        <v>448</v>
      </c>
      <c r="C598" s="3"/>
      <c r="D598" s="106"/>
      <c r="F598" s="289"/>
    </row>
    <row r="599" spans="1:7" s="124" customFormat="1" ht="171" customHeight="1">
      <c r="A599" s="140"/>
      <c r="B599" s="126" t="s">
        <v>439</v>
      </c>
      <c r="C599" s="128"/>
      <c r="D599" s="130"/>
      <c r="E599" s="296"/>
      <c r="F599" s="295"/>
      <c r="G599" s="129"/>
    </row>
    <row r="600" spans="1:7" s="124" customFormat="1" ht="54.75" customHeight="1">
      <c r="A600" s="140"/>
      <c r="B600" s="126" t="s">
        <v>435</v>
      </c>
      <c r="C600" s="128"/>
      <c r="D600" s="130"/>
      <c r="E600" s="296"/>
      <c r="F600" s="295"/>
      <c r="G600" s="129"/>
    </row>
    <row r="601" spans="1:7" ht="96" customHeight="1">
      <c r="B601" s="257" t="s">
        <v>440</v>
      </c>
      <c r="C601" s="3"/>
      <c r="D601" s="143"/>
      <c r="F601" s="289"/>
    </row>
    <row r="602" spans="1:7" ht="52.5" customHeight="1">
      <c r="A602" s="24"/>
      <c r="B602" s="66" t="s">
        <v>304</v>
      </c>
      <c r="C602" s="60"/>
      <c r="D602" s="118"/>
    </row>
    <row r="603" spans="1:7" ht="219" customHeight="1">
      <c r="B603" s="73" t="s">
        <v>191</v>
      </c>
      <c r="C603" s="26"/>
      <c r="D603" s="105"/>
      <c r="E603" s="276"/>
      <c r="F603" s="289"/>
    </row>
    <row r="604" spans="1:7" ht="60">
      <c r="B604" s="74" t="s">
        <v>442</v>
      </c>
      <c r="C604" s="3"/>
      <c r="D604" s="143"/>
      <c r="F604" s="289"/>
    </row>
    <row r="605" spans="1:7" s="62" customFormat="1">
      <c r="A605" s="27"/>
      <c r="B605" s="144" t="s">
        <v>438</v>
      </c>
      <c r="C605" s="3" t="s">
        <v>172</v>
      </c>
      <c r="D605" s="106">
        <v>1</v>
      </c>
      <c r="E605" s="275">
        <v>0</v>
      </c>
      <c r="F605" s="289">
        <f>E605*D605</f>
        <v>0</v>
      </c>
    </row>
    <row r="606" spans="1:7" s="62" customFormat="1">
      <c r="A606" s="27"/>
      <c r="B606" s="170" t="s">
        <v>437</v>
      </c>
      <c r="C606" s="3"/>
      <c r="D606" s="106"/>
      <c r="E606" s="275"/>
      <c r="F606" s="289"/>
    </row>
    <row r="607" spans="1:7" s="62" customFormat="1" ht="66" customHeight="1">
      <c r="A607" s="27"/>
      <c r="B607" s="170" t="s">
        <v>443</v>
      </c>
      <c r="C607" s="3"/>
      <c r="D607" s="106"/>
      <c r="E607" s="275"/>
      <c r="F607" s="289"/>
    </row>
    <row r="608" spans="1:7" s="62" customFormat="1" ht="12" customHeight="1">
      <c r="A608" s="27"/>
      <c r="B608" s="170"/>
      <c r="C608" s="3"/>
      <c r="D608" s="106"/>
      <c r="E608" s="275"/>
      <c r="F608" s="289"/>
    </row>
    <row r="609" spans="1:7" s="62" customFormat="1" ht="15" customHeight="1">
      <c r="A609" s="27"/>
      <c r="B609" s="144" t="s">
        <v>520</v>
      </c>
      <c r="C609" s="3" t="s">
        <v>172</v>
      </c>
      <c r="D609" s="106">
        <v>1</v>
      </c>
      <c r="E609" s="275"/>
      <c r="F609" s="289">
        <f>D609*E609</f>
        <v>0</v>
      </c>
    </row>
    <row r="610" spans="1:7" s="62" customFormat="1">
      <c r="A610" s="27"/>
      <c r="B610" s="28" t="s">
        <v>521</v>
      </c>
      <c r="C610" s="3"/>
      <c r="D610" s="106"/>
      <c r="E610" s="275"/>
      <c r="F610" s="289"/>
    </row>
    <row r="611" spans="1:7" ht="30">
      <c r="A611" s="24" t="s">
        <v>182</v>
      </c>
      <c r="B611" s="261" t="s">
        <v>402</v>
      </c>
      <c r="C611" s="134"/>
      <c r="D611" s="132"/>
      <c r="F611" s="289"/>
    </row>
    <row r="612" spans="1:7" ht="75">
      <c r="A612" s="24"/>
      <c r="B612" s="250" t="s">
        <v>403</v>
      </c>
      <c r="C612" s="134"/>
      <c r="D612" s="132"/>
      <c r="F612" s="289"/>
    </row>
    <row r="613" spans="1:7" ht="80.25" customHeight="1">
      <c r="A613" s="24"/>
      <c r="B613" s="250" t="s">
        <v>228</v>
      </c>
      <c r="C613" s="134"/>
      <c r="D613" s="132"/>
      <c r="F613" s="289"/>
    </row>
    <row r="614" spans="1:7" ht="60">
      <c r="A614" s="24"/>
      <c r="B614" s="66" t="s">
        <v>404</v>
      </c>
      <c r="C614" s="60"/>
      <c r="D614" s="118"/>
    </row>
    <row r="615" spans="1:7" ht="112.5" customHeight="1">
      <c r="B615" s="257" t="s">
        <v>405</v>
      </c>
      <c r="C615" s="3"/>
      <c r="D615" s="143"/>
      <c r="F615" s="289"/>
    </row>
    <row r="616" spans="1:7" ht="180.75" customHeight="1">
      <c r="B616" s="73" t="s">
        <v>191</v>
      </c>
      <c r="C616" s="26"/>
      <c r="D616" s="105"/>
      <c r="E616" s="276"/>
      <c r="F616" s="289"/>
    </row>
    <row r="617" spans="1:7" ht="12" customHeight="1">
      <c r="B617" s="73" t="s">
        <v>66</v>
      </c>
      <c r="C617" s="26"/>
      <c r="D617" s="105"/>
      <c r="E617" s="276"/>
      <c r="F617" s="289"/>
    </row>
    <row r="618" spans="1:7">
      <c r="B618" s="74" t="s">
        <v>406</v>
      </c>
      <c r="C618" s="3"/>
      <c r="D618" s="143"/>
      <c r="F618" s="289"/>
    </row>
    <row r="619" spans="1:7" s="62" customFormat="1">
      <c r="A619" s="27"/>
      <c r="B619" s="144" t="s">
        <v>293</v>
      </c>
      <c r="C619" s="3" t="s">
        <v>172</v>
      </c>
      <c r="D619" s="106">
        <v>3</v>
      </c>
      <c r="E619" s="275">
        <v>0</v>
      </c>
      <c r="F619" s="289">
        <f>E619*D619</f>
        <v>0</v>
      </c>
    </row>
    <row r="620" spans="1:7" s="62" customFormat="1">
      <c r="A620" s="27"/>
      <c r="B620" s="144"/>
      <c r="C620" s="3"/>
      <c r="D620" s="106"/>
      <c r="E620" s="275"/>
      <c r="F620" s="289"/>
    </row>
    <row r="621" spans="1:7" ht="82.5" customHeight="1">
      <c r="A621" s="24" t="s">
        <v>192</v>
      </c>
      <c r="B621" s="141" t="s">
        <v>497</v>
      </c>
      <c r="C621" s="3"/>
      <c r="D621" s="106"/>
      <c r="F621" s="289"/>
    </row>
    <row r="622" spans="1:7" s="124" customFormat="1" ht="144" customHeight="1">
      <c r="A622" s="140"/>
      <c r="B622" s="126" t="s">
        <v>498</v>
      </c>
      <c r="C622" s="128"/>
      <c r="D622" s="130"/>
      <c r="E622" s="296"/>
      <c r="F622" s="295"/>
      <c r="G622" s="129"/>
    </row>
    <row r="623" spans="1:7" s="124" customFormat="1" ht="96.75" customHeight="1">
      <c r="A623" s="140"/>
      <c r="B623" s="126" t="s">
        <v>499</v>
      </c>
      <c r="C623" s="128"/>
      <c r="D623" s="130"/>
      <c r="E623" s="296"/>
      <c r="F623" s="295"/>
      <c r="G623" s="129"/>
    </row>
    <row r="624" spans="1:7" s="124" customFormat="1" ht="108" customHeight="1">
      <c r="A624" s="140"/>
      <c r="B624" s="126" t="s">
        <v>503</v>
      </c>
      <c r="C624" s="128"/>
      <c r="D624" s="130"/>
      <c r="E624" s="296"/>
      <c r="F624" s="295"/>
      <c r="G624" s="129"/>
    </row>
    <row r="625" spans="1:6" ht="84" customHeight="1">
      <c r="B625" s="257" t="s">
        <v>432</v>
      </c>
      <c r="C625" s="3"/>
      <c r="D625" s="143"/>
      <c r="F625" s="289"/>
    </row>
    <row r="626" spans="1:6" ht="52.5" customHeight="1">
      <c r="A626" s="24"/>
      <c r="B626" s="66" t="s">
        <v>304</v>
      </c>
      <c r="C626" s="60"/>
      <c r="D626" s="118"/>
    </row>
    <row r="627" spans="1:6" ht="174" customHeight="1">
      <c r="B627" s="73" t="s">
        <v>191</v>
      </c>
      <c r="C627" s="26"/>
      <c r="D627" s="105"/>
      <c r="E627" s="276"/>
      <c r="F627" s="289"/>
    </row>
    <row r="628" spans="1:6" ht="82.5" customHeight="1">
      <c r="B628" s="74" t="s">
        <v>495</v>
      </c>
      <c r="C628" s="3"/>
      <c r="D628" s="143"/>
      <c r="F628" s="289"/>
    </row>
    <row r="629" spans="1:6" s="62" customFormat="1">
      <c r="A629" s="27"/>
      <c r="B629" s="144" t="s">
        <v>496</v>
      </c>
      <c r="C629" s="3" t="s">
        <v>172</v>
      </c>
      <c r="D629" s="106">
        <v>1</v>
      </c>
      <c r="E629" s="275">
        <v>0</v>
      </c>
      <c r="F629" s="289">
        <f>E629*D629</f>
        <v>0</v>
      </c>
    </row>
    <row r="630" spans="1:6">
      <c r="A630" s="24"/>
      <c r="B630" s="133"/>
      <c r="C630" s="134"/>
      <c r="D630" s="143"/>
      <c r="F630" s="289"/>
    </row>
    <row r="631" spans="1:6" s="99" customFormat="1">
      <c r="A631" s="76" t="s">
        <v>60</v>
      </c>
      <c r="B631" s="77" t="s">
        <v>59</v>
      </c>
      <c r="C631" s="36" t="s">
        <v>51</v>
      </c>
      <c r="D631" s="110"/>
      <c r="E631" s="297"/>
      <c r="F631" s="297">
        <f>SUM(F463:F630)-F595-F609</f>
        <v>0</v>
      </c>
    </row>
    <row r="632" spans="1:6">
      <c r="A632" s="24"/>
      <c r="B632" s="25"/>
      <c r="C632" s="90"/>
      <c r="D632" s="112"/>
      <c r="E632" s="284"/>
      <c r="F632" s="284"/>
    </row>
    <row r="633" spans="1:6">
      <c r="A633" s="24"/>
      <c r="B633" s="91"/>
      <c r="C633" s="90"/>
      <c r="D633" s="112"/>
      <c r="E633" s="284"/>
      <c r="F633" s="284"/>
    </row>
    <row r="634" spans="1:6" s="20" customFormat="1">
      <c r="A634" s="24" t="s">
        <v>33</v>
      </c>
      <c r="B634" s="25" t="s">
        <v>53</v>
      </c>
      <c r="C634" s="5"/>
      <c r="D634" s="104"/>
      <c r="E634" s="276"/>
      <c r="F634" s="276"/>
    </row>
    <row r="635" spans="1:6" s="6" customFormat="1" ht="30">
      <c r="A635" s="1" t="s">
        <v>86</v>
      </c>
      <c r="B635" s="21" t="s">
        <v>87</v>
      </c>
      <c r="C635" s="1" t="s">
        <v>88</v>
      </c>
      <c r="D635" s="2" t="s">
        <v>89</v>
      </c>
      <c r="E635" s="287" t="s">
        <v>90</v>
      </c>
      <c r="F635" s="287" t="s">
        <v>85</v>
      </c>
    </row>
    <row r="636" spans="1:6" s="62" customFormat="1">
      <c r="A636" s="57"/>
      <c r="B636" s="85"/>
      <c r="C636" s="65"/>
      <c r="D636" s="106"/>
      <c r="E636" s="275"/>
      <c r="F636" s="289"/>
    </row>
    <row r="637" spans="1:6" s="20" customFormat="1" ht="35.25" customHeight="1">
      <c r="A637" s="24" t="s">
        <v>26</v>
      </c>
      <c r="B637" s="64" t="s">
        <v>167</v>
      </c>
      <c r="C637" s="26"/>
      <c r="D637" s="105"/>
      <c r="E637" s="276"/>
      <c r="F637" s="310"/>
    </row>
    <row r="638" spans="1:6" ht="135" customHeight="1">
      <c r="A638" s="57"/>
      <c r="B638" s="66" t="s">
        <v>230</v>
      </c>
      <c r="C638" s="3"/>
      <c r="D638" s="106"/>
      <c r="F638" s="289"/>
    </row>
    <row r="639" spans="1:6" ht="97.5" customHeight="1">
      <c r="B639" s="257" t="s">
        <v>303</v>
      </c>
      <c r="C639" s="3"/>
      <c r="D639" s="143"/>
      <c r="F639" s="289"/>
    </row>
    <row r="640" spans="1:6" ht="52.5" customHeight="1">
      <c r="A640" s="24"/>
      <c r="B640" s="66" t="s">
        <v>304</v>
      </c>
      <c r="C640" s="60"/>
      <c r="D640" s="118"/>
    </row>
    <row r="641" spans="1:6" ht="60.75" customHeight="1">
      <c r="A641" s="57"/>
      <c r="B641" s="66" t="s">
        <v>229</v>
      </c>
      <c r="C641" s="3"/>
      <c r="D641" s="106"/>
      <c r="F641" s="289"/>
    </row>
    <row r="642" spans="1:6" s="62" customFormat="1">
      <c r="A642" s="27"/>
      <c r="B642" s="85" t="s">
        <v>68</v>
      </c>
      <c r="C642" s="65"/>
      <c r="D642" s="143"/>
      <c r="E642" s="275">
        <v>0</v>
      </c>
      <c r="F642" s="289">
        <f>E642*D642</f>
        <v>0</v>
      </c>
    </row>
    <row r="643" spans="1:6" s="62" customFormat="1">
      <c r="A643" s="27"/>
      <c r="B643" s="144" t="s">
        <v>292</v>
      </c>
      <c r="C643" s="3" t="s">
        <v>31</v>
      </c>
      <c r="D643" s="106">
        <v>255</v>
      </c>
      <c r="E643" s="275">
        <v>0</v>
      </c>
      <c r="F643" s="289">
        <f>E643*D643</f>
        <v>0</v>
      </c>
    </row>
    <row r="644" spans="1:6" s="62" customFormat="1">
      <c r="A644" s="27"/>
      <c r="B644" s="144" t="s">
        <v>293</v>
      </c>
      <c r="C644" s="3" t="s">
        <v>31</v>
      </c>
      <c r="D644" s="106">
        <v>1000</v>
      </c>
      <c r="E644" s="275">
        <v>0</v>
      </c>
      <c r="F644" s="289">
        <f>E644*D644</f>
        <v>0</v>
      </c>
    </row>
    <row r="645" spans="1:6">
      <c r="A645" s="57"/>
      <c r="B645" s="72"/>
    </row>
    <row r="646" spans="1:6" s="99" customFormat="1">
      <c r="A646" s="76" t="s">
        <v>62</v>
      </c>
      <c r="B646" s="77" t="s">
        <v>61</v>
      </c>
      <c r="C646" s="36" t="s">
        <v>51</v>
      </c>
      <c r="D646" s="110"/>
      <c r="E646" s="297"/>
      <c r="F646" s="297">
        <f>SUM(F637:F645)</f>
        <v>0</v>
      </c>
    </row>
    <row r="647" spans="1:6">
      <c r="A647" s="57"/>
      <c r="B647" s="164"/>
      <c r="C647" s="165"/>
      <c r="D647" s="152"/>
      <c r="E647" s="284"/>
      <c r="F647" s="284"/>
    </row>
    <row r="648" spans="1:6" s="20" customFormat="1">
      <c r="A648" s="24" t="s">
        <v>18</v>
      </c>
      <c r="B648" s="25" t="s">
        <v>14</v>
      </c>
      <c r="C648" s="5"/>
      <c r="D648" s="104"/>
      <c r="E648" s="276"/>
      <c r="F648" s="276"/>
    </row>
    <row r="649" spans="1:6" s="6" customFormat="1" ht="30">
      <c r="A649" s="1" t="s">
        <v>86</v>
      </c>
      <c r="B649" s="21" t="s">
        <v>87</v>
      </c>
      <c r="C649" s="1" t="s">
        <v>88</v>
      </c>
      <c r="D649" s="2" t="s">
        <v>89</v>
      </c>
      <c r="E649" s="287" t="s">
        <v>90</v>
      </c>
      <c r="F649" s="287" t="s">
        <v>85</v>
      </c>
    </row>
    <row r="650" spans="1:6">
      <c r="A650" s="29"/>
      <c r="B650" s="63"/>
      <c r="C650" s="78"/>
      <c r="D650" s="105"/>
      <c r="E650" s="276"/>
      <c r="F650" s="310"/>
    </row>
    <row r="651" spans="1:6" s="20" customFormat="1" ht="60">
      <c r="A651" s="22" t="s">
        <v>26</v>
      </c>
      <c r="B651" s="256" t="s">
        <v>277</v>
      </c>
      <c r="C651" s="26"/>
      <c r="D651" s="105"/>
      <c r="E651" s="276"/>
      <c r="F651" s="276"/>
    </row>
    <row r="652" spans="1:6" ht="206.25" customHeight="1">
      <c r="A652" s="57"/>
      <c r="B652" s="66" t="s">
        <v>305</v>
      </c>
      <c r="C652" s="26"/>
      <c r="D652" s="105"/>
      <c r="E652" s="276"/>
    </row>
    <row r="653" spans="1:6" ht="72" customHeight="1">
      <c r="A653" s="57"/>
      <c r="B653" s="66" t="s">
        <v>278</v>
      </c>
      <c r="C653" s="26"/>
      <c r="D653" s="105"/>
      <c r="E653" s="276"/>
    </row>
    <row r="654" spans="1:6" ht="65.25" customHeight="1">
      <c r="A654" s="57"/>
      <c r="B654" s="66" t="s">
        <v>231</v>
      </c>
      <c r="C654" s="26"/>
      <c r="D654" s="105"/>
      <c r="E654" s="276"/>
    </row>
    <row r="655" spans="1:6" s="62" customFormat="1">
      <c r="A655" s="27"/>
      <c r="B655" s="87" t="s">
        <v>12</v>
      </c>
      <c r="C655" s="65"/>
      <c r="D655" s="106"/>
      <c r="E655" s="275"/>
      <c r="F655" s="289"/>
    </row>
    <row r="656" spans="1:6" s="62" customFormat="1">
      <c r="A656" s="27"/>
      <c r="B656" s="144" t="s">
        <v>292</v>
      </c>
      <c r="C656" s="65" t="s">
        <v>15</v>
      </c>
      <c r="D656" s="106">
        <v>108</v>
      </c>
      <c r="E656" s="275">
        <v>0</v>
      </c>
      <c r="F656" s="289">
        <f>E656*D656</f>
        <v>0</v>
      </c>
    </row>
    <row r="657" spans="1:6" s="62" customFormat="1">
      <c r="A657" s="27"/>
      <c r="B657" s="144" t="s">
        <v>293</v>
      </c>
      <c r="C657" s="65" t="s">
        <v>15</v>
      </c>
      <c r="D657" s="106">
        <v>304</v>
      </c>
      <c r="E657" s="275">
        <v>0</v>
      </c>
      <c r="F657" s="289">
        <f>E657*D657</f>
        <v>0</v>
      </c>
    </row>
    <row r="658" spans="1:6" s="62" customFormat="1">
      <c r="A658" s="27"/>
      <c r="B658" s="87"/>
      <c r="C658" s="65"/>
      <c r="D658" s="106"/>
      <c r="E658" s="275"/>
      <c r="F658" s="289"/>
    </row>
    <row r="659" spans="1:6" s="20" customFormat="1" ht="45">
      <c r="A659" s="22" t="s">
        <v>27</v>
      </c>
      <c r="B659" s="256" t="s">
        <v>232</v>
      </c>
      <c r="C659" s="26"/>
      <c r="D659" s="105"/>
      <c r="E659" s="276"/>
      <c r="F659" s="276"/>
    </row>
    <row r="660" spans="1:6" s="62" customFormat="1" ht="75">
      <c r="A660" s="27"/>
      <c r="B660" s="87" t="s">
        <v>233</v>
      </c>
      <c r="C660" s="65"/>
      <c r="D660" s="106"/>
      <c r="E660" s="275"/>
      <c r="F660" s="289"/>
    </row>
    <row r="661" spans="1:6" s="62" customFormat="1" ht="76.5" customHeight="1">
      <c r="A661" s="27"/>
      <c r="B661" s="87" t="s">
        <v>310</v>
      </c>
      <c r="C661" s="65"/>
      <c r="D661" s="106"/>
      <c r="E661" s="275"/>
      <c r="F661" s="289"/>
    </row>
    <row r="662" spans="1:6" ht="102" customHeight="1">
      <c r="B662" s="257" t="s">
        <v>193</v>
      </c>
      <c r="C662" s="3"/>
      <c r="D662" s="143"/>
      <c r="F662" s="289"/>
    </row>
    <row r="663" spans="1:6" s="62" customFormat="1">
      <c r="A663" s="27"/>
      <c r="B663" s="87" t="s">
        <v>169</v>
      </c>
      <c r="C663" s="65"/>
      <c r="D663" s="106"/>
      <c r="E663" s="275"/>
      <c r="F663" s="289"/>
    </row>
    <row r="664" spans="1:6" s="62" customFormat="1">
      <c r="A664" s="27"/>
      <c r="B664" s="144" t="s">
        <v>292</v>
      </c>
      <c r="C664" s="3" t="s">
        <v>172</v>
      </c>
      <c r="D664" s="106">
        <v>3</v>
      </c>
      <c r="E664" s="275">
        <v>0</v>
      </c>
      <c r="F664" s="289">
        <f>E664*D664</f>
        <v>0</v>
      </c>
    </row>
    <row r="665" spans="1:6" s="62" customFormat="1">
      <c r="A665" s="27"/>
      <c r="B665" s="144" t="s">
        <v>293</v>
      </c>
      <c r="C665" s="3" t="s">
        <v>172</v>
      </c>
      <c r="D665" s="106">
        <v>7</v>
      </c>
      <c r="E665" s="275">
        <v>0</v>
      </c>
      <c r="F665" s="289">
        <f>E665*D665</f>
        <v>0</v>
      </c>
    </row>
    <row r="666" spans="1:6" s="62" customFormat="1">
      <c r="A666" s="27"/>
      <c r="B666" s="87"/>
      <c r="C666" s="65"/>
      <c r="D666" s="106"/>
      <c r="E666" s="275"/>
      <c r="F666" s="289"/>
    </row>
    <row r="667" spans="1:6" ht="90">
      <c r="A667" s="24" t="s">
        <v>28</v>
      </c>
      <c r="B667" s="64" t="s">
        <v>444</v>
      </c>
      <c r="C667" s="3"/>
      <c r="D667" s="3"/>
      <c r="F667" s="289"/>
    </row>
    <row r="668" spans="1:6" ht="163.5" customHeight="1">
      <c r="A668" s="57"/>
      <c r="B668" s="59" t="s">
        <v>407</v>
      </c>
      <c r="C668" s="3"/>
      <c r="D668" s="131"/>
      <c r="F668" s="289"/>
    </row>
    <row r="669" spans="1:6" s="62" customFormat="1">
      <c r="A669" s="27"/>
      <c r="B669" s="144" t="s">
        <v>293</v>
      </c>
      <c r="C669" s="3"/>
      <c r="D669" s="106"/>
      <c r="E669" s="275"/>
      <c r="F669" s="289"/>
    </row>
    <row r="670" spans="1:6">
      <c r="A670" s="24"/>
      <c r="B670" s="72" t="s">
        <v>408</v>
      </c>
      <c r="C670" s="65" t="s">
        <v>172</v>
      </c>
      <c r="D670" s="131">
        <v>3</v>
      </c>
      <c r="E670" s="275">
        <v>0</v>
      </c>
      <c r="F670" s="289">
        <f>D670*E670</f>
        <v>0</v>
      </c>
    </row>
    <row r="671" spans="1:6" s="62" customFormat="1">
      <c r="A671" s="27"/>
      <c r="B671" s="87"/>
      <c r="C671" s="65"/>
      <c r="D671" s="106"/>
      <c r="E671" s="275"/>
      <c r="F671" s="289"/>
    </row>
    <row r="672" spans="1:6" s="62" customFormat="1" ht="45">
      <c r="A672" s="22" t="s">
        <v>29</v>
      </c>
      <c r="B672" s="195" t="s">
        <v>234</v>
      </c>
      <c r="C672" s="65"/>
      <c r="D672" s="106"/>
      <c r="E672" s="275"/>
      <c r="F672" s="289"/>
    </row>
    <row r="673" spans="1:7" ht="120">
      <c r="A673" s="30"/>
      <c r="B673" s="28" t="s">
        <v>235</v>
      </c>
      <c r="C673" s="3"/>
      <c r="D673" s="106"/>
      <c r="F673" s="289"/>
      <c r="G673" s="145"/>
    </row>
    <row r="674" spans="1:7" ht="65.25" customHeight="1">
      <c r="A674" s="30"/>
      <c r="B674" s="28" t="s">
        <v>409</v>
      </c>
      <c r="C674" s="3"/>
      <c r="D674" s="106"/>
      <c r="E674" s="291"/>
      <c r="F674" s="291"/>
      <c r="G674" s="145"/>
    </row>
    <row r="675" spans="1:7">
      <c r="A675" s="30"/>
      <c r="B675" s="28" t="s">
        <v>199</v>
      </c>
      <c r="C675" s="3"/>
      <c r="D675" s="106"/>
      <c r="F675" s="289"/>
      <c r="G675" s="145"/>
    </row>
    <row r="676" spans="1:7" s="62" customFormat="1">
      <c r="A676" s="27"/>
      <c r="B676" s="144" t="s">
        <v>292</v>
      </c>
      <c r="C676" s="3" t="s">
        <v>172</v>
      </c>
      <c r="D676" s="106">
        <v>1</v>
      </c>
      <c r="E676" s="275">
        <v>0</v>
      </c>
      <c r="F676" s="289">
        <f>E676*D676</f>
        <v>0</v>
      </c>
    </row>
    <row r="677" spans="1:7" s="62" customFormat="1">
      <c r="A677" s="27"/>
      <c r="B677" s="144" t="s">
        <v>293</v>
      </c>
      <c r="C677" s="3" t="s">
        <v>172</v>
      </c>
      <c r="D677" s="106">
        <v>1</v>
      </c>
      <c r="E677" s="275">
        <v>0</v>
      </c>
      <c r="F677" s="289">
        <f>E677*D677</f>
        <v>0</v>
      </c>
    </row>
    <row r="678" spans="1:7" s="62" customFormat="1">
      <c r="A678" s="27"/>
      <c r="B678" s="144"/>
      <c r="C678" s="3"/>
      <c r="D678" s="106"/>
      <c r="E678" s="275"/>
      <c r="F678" s="289"/>
    </row>
    <row r="679" spans="1:7" s="62" customFormat="1" ht="75">
      <c r="A679" s="22" t="s">
        <v>32</v>
      </c>
      <c r="B679" s="195" t="s">
        <v>500</v>
      </c>
      <c r="C679" s="65"/>
      <c r="D679" s="106"/>
      <c r="E679" s="275"/>
      <c r="F679" s="289"/>
    </row>
    <row r="680" spans="1:7" ht="112.5" customHeight="1">
      <c r="A680" s="30"/>
      <c r="B680" s="28" t="s">
        <v>501</v>
      </c>
      <c r="C680" s="3"/>
      <c r="D680" s="106"/>
      <c r="F680" s="289"/>
      <c r="G680" s="145"/>
    </row>
    <row r="681" spans="1:7" ht="67.5" customHeight="1">
      <c r="A681" s="30"/>
      <c r="B681" s="28" t="s">
        <v>505</v>
      </c>
      <c r="C681" s="3"/>
      <c r="D681" s="106"/>
      <c r="F681" s="289"/>
      <c r="G681" s="145"/>
    </row>
    <row r="682" spans="1:7" s="124" customFormat="1" ht="96.75" customHeight="1">
      <c r="A682" s="140"/>
      <c r="B682" s="126" t="s">
        <v>502</v>
      </c>
      <c r="C682" s="128"/>
      <c r="D682" s="130"/>
      <c r="E682" s="296"/>
      <c r="F682" s="295"/>
      <c r="G682" s="129"/>
    </row>
    <row r="683" spans="1:7" ht="65.25" customHeight="1">
      <c r="A683" s="30"/>
      <c r="B683" s="28" t="s">
        <v>409</v>
      </c>
      <c r="C683" s="3"/>
      <c r="D683" s="106"/>
      <c r="E683" s="291"/>
      <c r="F683" s="291"/>
      <c r="G683" s="145"/>
    </row>
    <row r="684" spans="1:7">
      <c r="A684" s="30"/>
      <c r="B684" s="28" t="s">
        <v>199</v>
      </c>
      <c r="C684" s="3"/>
      <c r="D684" s="106"/>
      <c r="F684" s="289"/>
      <c r="G684" s="145"/>
    </row>
    <row r="685" spans="1:7" s="62" customFormat="1">
      <c r="A685" s="27"/>
      <c r="B685" s="144" t="s">
        <v>496</v>
      </c>
      <c r="C685" s="3" t="s">
        <v>172</v>
      </c>
      <c r="D685" s="106">
        <v>1</v>
      </c>
      <c r="E685" s="275">
        <v>0</v>
      </c>
      <c r="F685" s="289">
        <f>E685*D685</f>
        <v>0</v>
      </c>
    </row>
    <row r="686" spans="1:7">
      <c r="A686" s="57"/>
      <c r="B686" s="70"/>
      <c r="C686" s="71"/>
      <c r="D686" s="103"/>
    </row>
    <row r="687" spans="1:7" s="99" customFormat="1">
      <c r="A687" s="76" t="s">
        <v>18</v>
      </c>
      <c r="B687" s="77" t="s">
        <v>46</v>
      </c>
      <c r="C687" s="36" t="s">
        <v>51</v>
      </c>
      <c r="D687" s="110"/>
      <c r="E687" s="297"/>
      <c r="F687" s="297">
        <f>SUM(F651:F686)</f>
        <v>0</v>
      </c>
    </row>
    <row r="688" spans="1:7">
      <c r="A688" s="24"/>
      <c r="B688" s="70"/>
      <c r="C688" s="90"/>
      <c r="D688" s="112"/>
      <c r="E688" s="284"/>
      <c r="F688" s="284"/>
    </row>
    <row r="689" spans="1:9">
      <c r="B689" s="91"/>
      <c r="C689" s="166"/>
      <c r="D689" s="103"/>
      <c r="H689" s="167"/>
      <c r="I689" s="168"/>
    </row>
    <row r="690" spans="1:9">
      <c r="A690" s="24" t="s">
        <v>4</v>
      </c>
      <c r="B690" s="63" t="s">
        <v>38</v>
      </c>
      <c r="D690" s="104"/>
      <c r="E690" s="276"/>
      <c r="F690" s="276"/>
    </row>
    <row r="691" spans="1:9" s="6" customFormat="1" ht="30">
      <c r="A691" s="1" t="s">
        <v>86</v>
      </c>
      <c r="B691" s="21" t="s">
        <v>87</v>
      </c>
      <c r="C691" s="1" t="s">
        <v>88</v>
      </c>
      <c r="D691" s="2" t="s">
        <v>89</v>
      </c>
      <c r="E691" s="287" t="s">
        <v>90</v>
      </c>
      <c r="F691" s="287" t="s">
        <v>85</v>
      </c>
    </row>
    <row r="692" spans="1:9">
      <c r="A692" s="57"/>
      <c r="B692" s="66"/>
      <c r="C692" s="3"/>
      <c r="D692" s="106"/>
      <c r="F692" s="289"/>
    </row>
    <row r="693" spans="1:9" s="263" customFormat="1" ht="21" customHeight="1">
      <c r="A693" s="142" t="s">
        <v>26</v>
      </c>
      <c r="B693" s="262" t="s">
        <v>266</v>
      </c>
      <c r="C693" s="128"/>
      <c r="D693" s="214"/>
      <c r="E693" s="296"/>
      <c r="F693" s="317"/>
      <c r="G693" s="264"/>
    </row>
    <row r="694" spans="1:9" s="127" customFormat="1" ht="61.5" customHeight="1">
      <c r="A694" s="142"/>
      <c r="B694" s="265" t="s">
        <v>522</v>
      </c>
      <c r="C694" s="128"/>
      <c r="D694" s="214"/>
      <c r="E694" s="296"/>
      <c r="F694" s="295"/>
      <c r="G694" s="264"/>
    </row>
    <row r="695" spans="1:9" s="127" customFormat="1">
      <c r="A695" s="140"/>
      <c r="B695" s="265" t="s">
        <v>169</v>
      </c>
      <c r="C695" s="128"/>
      <c r="D695" s="106"/>
      <c r="E695" s="275"/>
      <c r="F695" s="289"/>
      <c r="G695" s="264">
        <f>D695*E695</f>
        <v>0</v>
      </c>
    </row>
    <row r="696" spans="1:9" s="62" customFormat="1">
      <c r="A696" s="27"/>
      <c r="B696" s="28" t="s">
        <v>10</v>
      </c>
      <c r="C696" s="3"/>
      <c r="D696" s="106"/>
      <c r="E696" s="275"/>
      <c r="F696" s="289"/>
    </row>
    <row r="697" spans="1:9" s="62" customFormat="1">
      <c r="A697" s="27"/>
      <c r="B697" s="144" t="s">
        <v>330</v>
      </c>
      <c r="C697" s="3" t="s">
        <v>172</v>
      </c>
      <c r="D697" s="106">
        <v>1</v>
      </c>
      <c r="E697" s="275">
        <v>0</v>
      </c>
      <c r="F697" s="289">
        <f>E697*D697</f>
        <v>0</v>
      </c>
    </row>
    <row r="698" spans="1:9" s="62" customFormat="1">
      <c r="A698" s="27"/>
      <c r="B698" s="144" t="s">
        <v>331</v>
      </c>
      <c r="C698" s="3" t="s">
        <v>172</v>
      </c>
      <c r="D698" s="106">
        <v>1</v>
      </c>
      <c r="E698" s="275">
        <v>0</v>
      </c>
      <c r="F698" s="289">
        <f>E698*D698</f>
        <v>0</v>
      </c>
    </row>
    <row r="699" spans="1:9" s="62" customFormat="1">
      <c r="A699" s="24"/>
      <c r="B699" s="67"/>
      <c r="C699" s="3"/>
      <c r="D699" s="106"/>
      <c r="E699" s="275"/>
      <c r="F699" s="289"/>
    </row>
    <row r="700" spans="1:9" ht="30">
      <c r="A700" s="24" t="s">
        <v>27</v>
      </c>
      <c r="B700" s="270" t="s">
        <v>168</v>
      </c>
      <c r="C700" s="3"/>
      <c r="D700" s="106"/>
    </row>
    <row r="701" spans="1:9" ht="254.25" customHeight="1">
      <c r="A701" s="57"/>
      <c r="B701" s="66" t="s">
        <v>523</v>
      </c>
      <c r="C701" s="3"/>
      <c r="D701" s="106"/>
      <c r="F701" s="289"/>
    </row>
    <row r="702" spans="1:9" ht="45">
      <c r="A702" s="57"/>
      <c r="B702" s="66" t="s">
        <v>480</v>
      </c>
      <c r="C702" s="3"/>
      <c r="D702" s="106"/>
      <c r="F702" s="289"/>
    </row>
    <row r="703" spans="1:9" ht="45">
      <c r="A703" s="57"/>
      <c r="B703" s="66" t="s">
        <v>504</v>
      </c>
      <c r="C703" s="3"/>
      <c r="D703" s="106"/>
      <c r="F703" s="289"/>
    </row>
    <row r="704" spans="1:9" s="62" customFormat="1">
      <c r="A704" s="27"/>
      <c r="B704" s="144" t="s">
        <v>292</v>
      </c>
      <c r="C704" s="3"/>
      <c r="D704" s="106"/>
      <c r="E704" s="275"/>
      <c r="F704" s="289"/>
    </row>
    <row r="705" spans="1:7">
      <c r="A705" s="57"/>
      <c r="B705" s="72" t="s">
        <v>133</v>
      </c>
      <c r="C705" s="3" t="s">
        <v>172</v>
      </c>
      <c r="D705" s="106">
        <v>0</v>
      </c>
      <c r="E705" s="275">
        <v>0</v>
      </c>
      <c r="F705" s="289">
        <f>E705*D705</f>
        <v>0</v>
      </c>
    </row>
    <row r="706" spans="1:7">
      <c r="A706" s="57"/>
      <c r="B706" s="72" t="s">
        <v>134</v>
      </c>
      <c r="C706" s="3" t="s">
        <v>172</v>
      </c>
      <c r="D706" s="106">
        <v>5</v>
      </c>
      <c r="E706" s="275">
        <v>0</v>
      </c>
      <c r="F706" s="289">
        <f>E706*D706</f>
        <v>0</v>
      </c>
    </row>
    <row r="707" spans="1:7">
      <c r="A707" s="57"/>
      <c r="B707" s="72" t="s">
        <v>135</v>
      </c>
      <c r="C707" s="3" t="s">
        <v>172</v>
      </c>
      <c r="D707" s="106">
        <v>27</v>
      </c>
      <c r="E707" s="275">
        <v>0</v>
      </c>
      <c r="F707" s="289">
        <f>E707*D707</f>
        <v>0</v>
      </c>
    </row>
    <row r="708" spans="1:7" s="62" customFormat="1">
      <c r="A708" s="27"/>
      <c r="B708" s="144" t="s">
        <v>293</v>
      </c>
      <c r="C708" s="3"/>
      <c r="D708" s="106"/>
      <c r="E708" s="275"/>
      <c r="F708" s="289"/>
    </row>
    <row r="709" spans="1:7">
      <c r="A709" s="57"/>
      <c r="B709" s="72" t="s">
        <v>133</v>
      </c>
      <c r="C709" s="3" t="s">
        <v>172</v>
      </c>
      <c r="D709" s="106">
        <v>4</v>
      </c>
      <c r="E709" s="275">
        <v>0</v>
      </c>
      <c r="F709" s="289">
        <f>E709*D709</f>
        <v>0</v>
      </c>
    </row>
    <row r="710" spans="1:7">
      <c r="A710" s="57"/>
      <c r="B710" s="72" t="s">
        <v>134</v>
      </c>
      <c r="C710" s="3" t="s">
        <v>172</v>
      </c>
      <c r="D710" s="106">
        <v>24</v>
      </c>
      <c r="E710" s="275">
        <v>0</v>
      </c>
      <c r="F710" s="289">
        <f>E710*D710</f>
        <v>0</v>
      </c>
    </row>
    <row r="711" spans="1:7">
      <c r="A711" s="57"/>
      <c r="B711" s="72" t="s">
        <v>135</v>
      </c>
      <c r="C711" s="3" t="s">
        <v>172</v>
      </c>
      <c r="D711" s="106">
        <v>54</v>
      </c>
      <c r="E711" s="275">
        <v>0</v>
      </c>
      <c r="F711" s="289">
        <f>E711*D711</f>
        <v>0</v>
      </c>
    </row>
    <row r="712" spans="1:7">
      <c r="A712" s="57"/>
      <c r="B712" s="72"/>
      <c r="C712" s="3"/>
      <c r="D712" s="106"/>
      <c r="F712" s="289"/>
    </row>
    <row r="713" spans="1:7" s="124" customFormat="1" ht="30">
      <c r="A713" s="142" t="s">
        <v>28</v>
      </c>
      <c r="B713" s="262" t="s">
        <v>184</v>
      </c>
      <c r="C713" s="128"/>
      <c r="D713" s="130"/>
      <c r="E713" s="296"/>
      <c r="F713" s="295"/>
      <c r="G713" s="129"/>
    </row>
    <row r="714" spans="1:7" s="124" customFormat="1" ht="95.25" customHeight="1">
      <c r="A714" s="140"/>
      <c r="B714" s="126" t="s">
        <v>410</v>
      </c>
      <c r="C714" s="128"/>
      <c r="D714" s="130"/>
      <c r="E714" s="296"/>
      <c r="F714" s="295"/>
      <c r="G714" s="129"/>
    </row>
    <row r="715" spans="1:7" s="124" customFormat="1" ht="30.75" customHeight="1">
      <c r="A715" s="140"/>
      <c r="B715" s="126" t="s">
        <v>412</v>
      </c>
      <c r="C715" s="128"/>
      <c r="D715" s="130"/>
      <c r="E715" s="296"/>
      <c r="F715" s="295"/>
      <c r="G715" s="129"/>
    </row>
    <row r="716" spans="1:7" s="124" customFormat="1" ht="30">
      <c r="A716" s="140"/>
      <c r="B716" s="126" t="s">
        <v>411</v>
      </c>
      <c r="C716" s="3"/>
      <c r="D716" s="106"/>
      <c r="E716" s="275"/>
      <c r="F716" s="289"/>
      <c r="G716" s="129">
        <f>D716*E716</f>
        <v>0</v>
      </c>
    </row>
    <row r="717" spans="1:7" s="62" customFormat="1">
      <c r="A717" s="27"/>
      <c r="B717" s="144" t="s">
        <v>292</v>
      </c>
      <c r="C717" s="3" t="s">
        <v>172</v>
      </c>
      <c r="D717" s="106">
        <v>1</v>
      </c>
      <c r="E717" s="275">
        <v>0</v>
      </c>
      <c r="F717" s="289">
        <f>E717*D717</f>
        <v>0</v>
      </c>
    </row>
    <row r="718" spans="1:7" s="62" customFormat="1">
      <c r="A718" s="27"/>
      <c r="B718" s="144" t="s">
        <v>293</v>
      </c>
      <c r="C718" s="3" t="s">
        <v>172</v>
      </c>
      <c r="D718" s="106">
        <v>1</v>
      </c>
      <c r="E718" s="275">
        <v>0</v>
      </c>
      <c r="F718" s="289">
        <f>E718*D718</f>
        <v>0</v>
      </c>
    </row>
    <row r="719" spans="1:7" s="124" customFormat="1">
      <c r="A719" s="140"/>
      <c r="B719" s="126"/>
      <c r="C719" s="128"/>
      <c r="D719" s="130"/>
      <c r="E719" s="296"/>
      <c r="F719" s="295"/>
      <c r="G719" s="129"/>
    </row>
    <row r="720" spans="1:7" s="124" customFormat="1">
      <c r="A720" s="142" t="s">
        <v>29</v>
      </c>
      <c r="B720" s="262" t="s">
        <v>413</v>
      </c>
      <c r="C720" s="128"/>
      <c r="D720" s="130"/>
      <c r="E720" s="296"/>
      <c r="F720" s="295"/>
      <c r="G720" s="129"/>
    </row>
    <row r="721" spans="1:11" s="124" customFormat="1" ht="60">
      <c r="A721" s="140"/>
      <c r="B721" s="126" t="s">
        <v>414</v>
      </c>
      <c r="C721" s="128"/>
      <c r="D721" s="130"/>
      <c r="E721" s="296"/>
      <c r="F721" s="295"/>
      <c r="G721" s="129"/>
    </row>
    <row r="722" spans="1:11" ht="45">
      <c r="B722" s="257" t="s">
        <v>194</v>
      </c>
      <c r="C722" s="3"/>
      <c r="D722" s="143"/>
      <c r="F722" s="289"/>
    </row>
    <row r="723" spans="1:11" s="62" customFormat="1">
      <c r="A723" s="27"/>
      <c r="B723" s="87" t="s">
        <v>169</v>
      </c>
      <c r="C723" s="65"/>
      <c r="D723" s="106"/>
      <c r="E723" s="275"/>
      <c r="F723" s="289"/>
    </row>
    <row r="724" spans="1:11" s="62" customFormat="1">
      <c r="A724" s="27"/>
      <c r="B724" s="144" t="s">
        <v>293</v>
      </c>
      <c r="C724" s="3" t="s">
        <v>172</v>
      </c>
      <c r="D724" s="106">
        <v>2</v>
      </c>
      <c r="E724" s="275">
        <v>0</v>
      </c>
      <c r="F724" s="289">
        <f>E724*D724</f>
        <v>0</v>
      </c>
    </row>
    <row r="725" spans="1:11" s="124" customFormat="1">
      <c r="A725" s="140"/>
      <c r="B725" s="126"/>
      <c r="C725" s="128"/>
      <c r="D725" s="130"/>
      <c r="E725" s="296"/>
      <c r="F725" s="295"/>
      <c r="G725" s="129"/>
    </row>
    <row r="726" spans="1:11" s="20" customFormat="1">
      <c r="A726" s="24" t="s">
        <v>32</v>
      </c>
      <c r="B726" s="64" t="s">
        <v>195</v>
      </c>
      <c r="C726" s="26"/>
      <c r="D726" s="199"/>
      <c r="E726" s="276"/>
      <c r="F726" s="310"/>
    </row>
    <row r="727" spans="1:11" s="266" customFormat="1" ht="195">
      <c r="A727" s="57"/>
      <c r="B727" s="66" t="s">
        <v>282</v>
      </c>
      <c r="C727" s="27"/>
      <c r="D727" s="198"/>
      <c r="E727" s="290"/>
      <c r="F727" s="318"/>
      <c r="K727" s="267"/>
    </row>
    <row r="728" spans="1:11" s="62" customFormat="1">
      <c r="A728" s="27"/>
      <c r="B728" s="85" t="s">
        <v>196</v>
      </c>
      <c r="C728" s="3"/>
      <c r="D728" s="106"/>
      <c r="E728" s="275"/>
      <c r="F728" s="289"/>
    </row>
    <row r="729" spans="1:11" s="62" customFormat="1">
      <c r="A729" s="27"/>
      <c r="B729" s="144" t="s">
        <v>292</v>
      </c>
      <c r="C729" s="3" t="s">
        <v>197</v>
      </c>
      <c r="D729" s="106">
        <v>20</v>
      </c>
      <c r="E729" s="275">
        <v>0</v>
      </c>
      <c r="F729" s="289">
        <f>E729*D729</f>
        <v>0</v>
      </c>
    </row>
    <row r="730" spans="1:11" s="62" customFormat="1">
      <c r="A730" s="27"/>
      <c r="B730" s="144" t="s">
        <v>293</v>
      </c>
      <c r="C730" s="3" t="s">
        <v>197</v>
      </c>
      <c r="D730" s="106">
        <v>82</v>
      </c>
      <c r="E730" s="275">
        <v>0</v>
      </c>
      <c r="F730" s="289">
        <f>E730*D730</f>
        <v>0</v>
      </c>
    </row>
    <row r="731" spans="1:11" s="124" customFormat="1">
      <c r="A731" s="140"/>
      <c r="B731" s="126"/>
      <c r="C731" s="128"/>
      <c r="D731" s="130"/>
      <c r="E731" s="296"/>
      <c r="F731" s="295"/>
      <c r="G731" s="129"/>
    </row>
    <row r="732" spans="1:11" s="20" customFormat="1">
      <c r="A732" s="24" t="s">
        <v>142</v>
      </c>
      <c r="B732" s="64" t="s">
        <v>198</v>
      </c>
      <c r="C732" s="26"/>
      <c r="D732" s="199"/>
      <c r="E732" s="276"/>
      <c r="F732" s="276"/>
    </row>
    <row r="733" spans="1:11" ht="79.5" customHeight="1">
      <c r="A733" s="57"/>
      <c r="B733" s="66" t="s">
        <v>415</v>
      </c>
      <c r="C733" s="3"/>
      <c r="D733" s="4"/>
      <c r="E733" s="309"/>
      <c r="F733" s="309"/>
    </row>
    <row r="734" spans="1:11" ht="75">
      <c r="A734" s="57"/>
      <c r="B734" s="66" t="s">
        <v>237</v>
      </c>
      <c r="C734" s="3"/>
      <c r="D734" s="4"/>
      <c r="E734" s="309"/>
      <c r="F734" s="309"/>
    </row>
    <row r="735" spans="1:11">
      <c r="A735" s="57"/>
      <c r="B735" s="66" t="s">
        <v>169</v>
      </c>
      <c r="C735" s="3"/>
      <c r="D735" s="106"/>
      <c r="F735" s="289"/>
    </row>
    <row r="736" spans="1:11" s="62" customFormat="1">
      <c r="A736" s="27"/>
      <c r="B736" s="144" t="s">
        <v>293</v>
      </c>
      <c r="C736" s="3" t="s">
        <v>172</v>
      </c>
      <c r="D736" s="106">
        <v>2</v>
      </c>
      <c r="E736" s="275">
        <v>0</v>
      </c>
      <c r="F736" s="289">
        <f>E736*D736</f>
        <v>0</v>
      </c>
    </row>
    <row r="737" spans="1:7" s="124" customFormat="1">
      <c r="A737" s="140"/>
      <c r="B737" s="126"/>
      <c r="C737" s="128"/>
      <c r="D737" s="130"/>
      <c r="E737" s="296"/>
      <c r="F737" s="295"/>
      <c r="G737" s="129"/>
    </row>
    <row r="738" spans="1:7" s="124" customFormat="1">
      <c r="A738" s="140"/>
      <c r="B738" s="126"/>
      <c r="C738" s="128"/>
      <c r="D738" s="130"/>
      <c r="E738" s="296"/>
      <c r="F738" s="295"/>
      <c r="G738" s="129"/>
    </row>
    <row r="739" spans="1:7" s="20" customFormat="1" ht="60">
      <c r="A739" s="24" t="s">
        <v>30</v>
      </c>
      <c r="B739" s="64" t="s">
        <v>425</v>
      </c>
      <c r="C739" s="65"/>
      <c r="D739" s="131"/>
      <c r="E739" s="275"/>
      <c r="F739" s="289"/>
    </row>
    <row r="740" spans="1:7" s="124" customFormat="1" ht="235.5" customHeight="1">
      <c r="A740" s="140"/>
      <c r="B740" s="126" t="s">
        <v>427</v>
      </c>
      <c r="C740" s="128"/>
      <c r="D740" s="130"/>
      <c r="E740" s="296"/>
      <c r="F740" s="295"/>
      <c r="G740" s="129"/>
    </row>
    <row r="741" spans="1:7" s="124" customFormat="1" ht="105">
      <c r="A741" s="140"/>
      <c r="B741" s="126" t="s">
        <v>416</v>
      </c>
      <c r="C741" s="128"/>
      <c r="D741" s="130"/>
      <c r="E741" s="296"/>
      <c r="F741" s="295"/>
      <c r="G741" s="129"/>
    </row>
    <row r="742" spans="1:7" s="124" customFormat="1">
      <c r="A742" s="140"/>
      <c r="B742" s="126" t="s">
        <v>311</v>
      </c>
      <c r="C742" s="128"/>
      <c r="D742" s="130"/>
      <c r="E742" s="296"/>
      <c r="F742" s="295"/>
      <c r="G742" s="129"/>
    </row>
    <row r="743" spans="1:7" ht="103.5" customHeight="1">
      <c r="B743" s="257" t="s">
        <v>236</v>
      </c>
      <c r="C743" s="3"/>
      <c r="D743" s="143"/>
      <c r="F743" s="289"/>
    </row>
    <row r="744" spans="1:7" s="124" customFormat="1">
      <c r="A744" s="140"/>
      <c r="B744" s="126" t="s">
        <v>417</v>
      </c>
      <c r="C744" s="128"/>
      <c r="D744" s="106"/>
      <c r="E744" s="275"/>
      <c r="F744" s="289"/>
      <c r="G744" s="129"/>
    </row>
    <row r="745" spans="1:7" s="62" customFormat="1">
      <c r="A745" s="27"/>
      <c r="B745" s="144" t="s">
        <v>292</v>
      </c>
      <c r="C745" s="128" t="s">
        <v>31</v>
      </c>
      <c r="D745" s="106">
        <v>16</v>
      </c>
      <c r="E745" s="275">
        <v>0</v>
      </c>
      <c r="F745" s="289">
        <f>E745*D745</f>
        <v>0</v>
      </c>
    </row>
    <row r="746" spans="1:7" s="62" customFormat="1">
      <c r="A746" s="27"/>
      <c r="B746" s="144" t="s">
        <v>293</v>
      </c>
      <c r="C746" s="128" t="s">
        <v>31</v>
      </c>
      <c r="D746" s="106">
        <v>59</v>
      </c>
      <c r="E746" s="275">
        <v>0</v>
      </c>
      <c r="F746" s="289">
        <f>E746*D746</f>
        <v>0</v>
      </c>
    </row>
    <row r="747" spans="1:7" s="124" customFormat="1">
      <c r="A747" s="140"/>
      <c r="B747" s="126"/>
      <c r="C747" s="128"/>
      <c r="D747" s="130"/>
      <c r="E747" s="296"/>
      <c r="F747" s="295"/>
      <c r="G747" s="129"/>
    </row>
    <row r="748" spans="1:7" s="20" customFormat="1" ht="60">
      <c r="A748" s="24" t="s">
        <v>170</v>
      </c>
      <c r="B748" s="64" t="s">
        <v>424</v>
      </c>
      <c r="C748" s="65"/>
      <c r="D748" s="131"/>
      <c r="E748" s="275"/>
      <c r="F748" s="289"/>
    </row>
    <row r="749" spans="1:7" s="124" customFormat="1" ht="111.75" customHeight="1">
      <c r="A749" s="140"/>
      <c r="B749" s="126" t="s">
        <v>426</v>
      </c>
      <c r="C749" s="128"/>
      <c r="D749" s="130"/>
      <c r="E749" s="296"/>
      <c r="F749" s="295"/>
      <c r="G749" s="129"/>
    </row>
    <row r="750" spans="1:7" s="124" customFormat="1">
      <c r="A750" s="140"/>
      <c r="B750" s="126" t="s">
        <v>311</v>
      </c>
      <c r="C750" s="128"/>
      <c r="D750" s="130"/>
      <c r="E750" s="296"/>
      <c r="F750" s="295"/>
      <c r="G750" s="129"/>
    </row>
    <row r="751" spans="1:7" ht="82.5" customHeight="1">
      <c r="B751" s="257" t="s">
        <v>236</v>
      </c>
      <c r="C751" s="3"/>
      <c r="D751" s="143"/>
      <c r="F751" s="289"/>
    </row>
    <row r="752" spans="1:7" s="124" customFormat="1">
      <c r="A752" s="140"/>
      <c r="B752" s="126" t="s">
        <v>428</v>
      </c>
      <c r="C752" s="128"/>
      <c r="D752" s="106"/>
      <c r="E752" s="275"/>
      <c r="F752" s="289"/>
      <c r="G752" s="129"/>
    </row>
    <row r="753" spans="1:7" s="62" customFormat="1">
      <c r="A753" s="27"/>
      <c r="B753" s="144" t="s">
        <v>293</v>
      </c>
      <c r="C753" s="128" t="s">
        <v>15</v>
      </c>
      <c r="D753" s="106">
        <v>16</v>
      </c>
      <c r="E753" s="275">
        <v>0</v>
      </c>
      <c r="F753" s="289">
        <f>E753*D753</f>
        <v>0</v>
      </c>
    </row>
    <row r="754" spans="1:7" s="62" customFormat="1">
      <c r="A754" s="27"/>
      <c r="B754" s="144"/>
      <c r="C754" s="128"/>
      <c r="D754" s="106"/>
      <c r="E754" s="275"/>
      <c r="F754" s="289"/>
    </row>
    <row r="755" spans="1:7" s="20" customFormat="1" ht="30">
      <c r="A755" s="24" t="s">
        <v>173</v>
      </c>
      <c r="B755" s="64" t="s">
        <v>267</v>
      </c>
      <c r="C755" s="65"/>
      <c r="D755" s="131"/>
      <c r="E755" s="275"/>
      <c r="F755" s="289"/>
    </row>
    <row r="756" spans="1:7" s="20" customFormat="1" ht="81" customHeight="1">
      <c r="A756" s="24"/>
      <c r="B756" s="59" t="s">
        <v>281</v>
      </c>
      <c r="C756" s="65"/>
      <c r="D756" s="131"/>
      <c r="E756" s="275"/>
      <c r="F756" s="289"/>
    </row>
    <row r="757" spans="1:7" ht="93" customHeight="1">
      <c r="B757" s="257" t="s">
        <v>236</v>
      </c>
      <c r="C757" s="3"/>
      <c r="D757" s="143"/>
      <c r="F757" s="289"/>
    </row>
    <row r="758" spans="1:7" ht="73.5" customHeight="1">
      <c r="B758" s="257" t="s">
        <v>269</v>
      </c>
      <c r="C758" s="3"/>
      <c r="D758" s="143"/>
      <c r="F758" s="289"/>
    </row>
    <row r="759" spans="1:7" s="124" customFormat="1">
      <c r="A759" s="140"/>
      <c r="B759" s="126" t="s">
        <v>268</v>
      </c>
      <c r="C759" s="128"/>
      <c r="D759" s="106"/>
      <c r="E759" s="275"/>
      <c r="F759" s="289"/>
      <c r="G759" s="129">
        <f>D759*E759</f>
        <v>0</v>
      </c>
    </row>
    <row r="760" spans="1:7" s="62" customFormat="1">
      <c r="A760" s="27"/>
      <c r="B760" s="144" t="s">
        <v>292</v>
      </c>
      <c r="C760" s="128"/>
      <c r="D760" s="106"/>
      <c r="E760" s="275">
        <v>0</v>
      </c>
      <c r="F760" s="289">
        <f t="shared" ref="F760:F765" si="0">E760*D760</f>
        <v>0</v>
      </c>
    </row>
    <row r="761" spans="1:7" s="124" customFormat="1">
      <c r="A761" s="140"/>
      <c r="B761" s="268" t="s">
        <v>279</v>
      </c>
      <c r="C761" s="128" t="s">
        <v>172</v>
      </c>
      <c r="D761" s="106">
        <v>1</v>
      </c>
      <c r="E761" s="275">
        <v>0</v>
      </c>
      <c r="F761" s="289">
        <f t="shared" si="0"/>
        <v>0</v>
      </c>
      <c r="G761" s="129"/>
    </row>
    <row r="762" spans="1:7" s="124" customFormat="1">
      <c r="A762" s="140"/>
      <c r="B762" s="268" t="s">
        <v>280</v>
      </c>
      <c r="C762" s="128" t="s">
        <v>172</v>
      </c>
      <c r="D762" s="106">
        <v>10</v>
      </c>
      <c r="E762" s="275">
        <v>0</v>
      </c>
      <c r="F762" s="289">
        <f t="shared" si="0"/>
        <v>0</v>
      </c>
      <c r="G762" s="129"/>
    </row>
    <row r="763" spans="1:7" s="62" customFormat="1">
      <c r="A763" s="27"/>
      <c r="B763" s="144" t="s">
        <v>293</v>
      </c>
      <c r="C763" s="128"/>
      <c r="D763" s="106"/>
      <c r="E763" s="275">
        <v>0</v>
      </c>
      <c r="F763" s="289">
        <f t="shared" si="0"/>
        <v>0</v>
      </c>
    </row>
    <row r="764" spans="1:7" s="124" customFormat="1">
      <c r="A764" s="140"/>
      <c r="B764" s="268" t="s">
        <v>279</v>
      </c>
      <c r="C764" s="128" t="s">
        <v>172</v>
      </c>
      <c r="D764" s="106">
        <v>12</v>
      </c>
      <c r="E764" s="275">
        <v>0</v>
      </c>
      <c r="F764" s="289">
        <f t="shared" si="0"/>
        <v>0</v>
      </c>
      <c r="G764" s="129"/>
    </row>
    <row r="765" spans="1:7" s="124" customFormat="1">
      <c r="A765" s="140"/>
      <c r="B765" s="268" t="s">
        <v>280</v>
      </c>
      <c r="C765" s="128" t="s">
        <v>172</v>
      </c>
      <c r="D765" s="106">
        <v>45</v>
      </c>
      <c r="E765" s="275">
        <v>0</v>
      </c>
      <c r="F765" s="289">
        <f t="shared" si="0"/>
        <v>0</v>
      </c>
      <c r="G765" s="129"/>
    </row>
    <row r="766" spans="1:7" s="20" customFormat="1">
      <c r="A766" s="24"/>
      <c r="B766" s="64"/>
      <c r="C766" s="65"/>
      <c r="D766" s="131"/>
      <c r="E766" s="275"/>
      <c r="F766" s="289"/>
    </row>
    <row r="767" spans="1:7" s="20" customFormat="1" ht="45">
      <c r="A767" s="24" t="s">
        <v>175</v>
      </c>
      <c r="B767" s="64" t="s">
        <v>312</v>
      </c>
      <c r="C767" s="65"/>
      <c r="D767" s="131"/>
      <c r="E767" s="275"/>
      <c r="F767" s="289"/>
    </row>
    <row r="768" spans="1:7" s="20" customFormat="1" ht="96" customHeight="1">
      <c r="A768" s="24"/>
      <c r="B768" s="59" t="s">
        <v>418</v>
      </c>
      <c r="C768" s="65"/>
      <c r="D768" s="131"/>
      <c r="E768" s="275"/>
      <c r="F768" s="289"/>
    </row>
    <row r="769" spans="1:7" ht="96.75" customHeight="1">
      <c r="B769" s="257" t="s">
        <v>236</v>
      </c>
      <c r="C769" s="3"/>
      <c r="D769" s="143"/>
      <c r="F769" s="289"/>
    </row>
    <row r="770" spans="1:7" s="124" customFormat="1">
      <c r="A770" s="140"/>
      <c r="B770" s="126" t="s">
        <v>12</v>
      </c>
      <c r="C770" s="128"/>
      <c r="D770" s="106"/>
      <c r="E770" s="275"/>
      <c r="F770" s="289"/>
      <c r="G770" s="129">
        <f>D770*E770</f>
        <v>0</v>
      </c>
    </row>
    <row r="771" spans="1:7" s="62" customFormat="1">
      <c r="A771" s="27"/>
      <c r="B771" s="144" t="s">
        <v>292</v>
      </c>
      <c r="C771" s="128" t="s">
        <v>15</v>
      </c>
      <c r="D771" s="106">
        <v>6</v>
      </c>
      <c r="E771" s="275">
        <v>0</v>
      </c>
      <c r="F771" s="289">
        <f>E771*D771</f>
        <v>0</v>
      </c>
    </row>
    <row r="772" spans="1:7" s="62" customFormat="1">
      <c r="A772" s="27"/>
      <c r="B772" s="144" t="s">
        <v>293</v>
      </c>
      <c r="C772" s="128" t="s">
        <v>15</v>
      </c>
      <c r="D772" s="106">
        <v>29</v>
      </c>
      <c r="E772" s="275">
        <v>0</v>
      </c>
      <c r="F772" s="289">
        <f>E772*D772</f>
        <v>0</v>
      </c>
    </row>
    <row r="773" spans="1:7" s="20" customFormat="1">
      <c r="A773" s="24"/>
      <c r="B773" s="64"/>
      <c r="C773" s="65"/>
      <c r="D773" s="131"/>
      <c r="E773" s="275"/>
      <c r="F773" s="289"/>
    </row>
    <row r="774" spans="1:7" s="20" customFormat="1" ht="30">
      <c r="A774" s="24" t="s">
        <v>176</v>
      </c>
      <c r="B774" s="64" t="s">
        <v>273</v>
      </c>
      <c r="C774" s="65"/>
      <c r="D774" s="131"/>
      <c r="E774" s="275"/>
      <c r="F774" s="289"/>
    </row>
    <row r="775" spans="1:7" ht="85.5" customHeight="1">
      <c r="A775" s="30"/>
      <c r="B775" s="28" t="s">
        <v>274</v>
      </c>
      <c r="C775" s="26"/>
      <c r="D775" s="105"/>
      <c r="E775" s="276"/>
      <c r="F775" s="289"/>
    </row>
    <row r="776" spans="1:7" ht="87.75" customHeight="1">
      <c r="A776" s="30"/>
      <c r="B776" s="28" t="s">
        <v>271</v>
      </c>
      <c r="C776" s="26"/>
      <c r="D776" s="105"/>
      <c r="E776" s="276"/>
      <c r="F776" s="289"/>
    </row>
    <row r="777" spans="1:7" ht="94.5" customHeight="1">
      <c r="B777" s="257" t="s">
        <v>236</v>
      </c>
      <c r="C777" s="3"/>
      <c r="D777" s="143"/>
      <c r="F777" s="289"/>
    </row>
    <row r="778" spans="1:7" s="20" customFormat="1" ht="30">
      <c r="A778" s="24"/>
      <c r="B778" s="59" t="s">
        <v>419</v>
      </c>
      <c r="C778" s="65"/>
      <c r="D778" s="106"/>
      <c r="E778" s="275"/>
      <c r="F778" s="289"/>
    </row>
    <row r="779" spans="1:7" s="62" customFormat="1">
      <c r="A779" s="27"/>
      <c r="B779" s="144" t="s">
        <v>292</v>
      </c>
      <c r="C779" s="128" t="s">
        <v>172</v>
      </c>
      <c r="D779" s="106">
        <v>1</v>
      </c>
      <c r="E779" s="275">
        <v>0</v>
      </c>
      <c r="F779" s="289">
        <f>E779*D779</f>
        <v>0</v>
      </c>
    </row>
    <row r="780" spans="1:7" s="62" customFormat="1">
      <c r="A780" s="27"/>
      <c r="B780" s="144" t="s">
        <v>293</v>
      </c>
      <c r="C780" s="128" t="s">
        <v>172</v>
      </c>
      <c r="D780" s="106">
        <v>1</v>
      </c>
      <c r="E780" s="275">
        <v>0</v>
      </c>
      <c r="F780" s="289">
        <f>E780*D780</f>
        <v>0</v>
      </c>
    </row>
    <row r="781" spans="1:7" s="20" customFormat="1">
      <c r="A781" s="24"/>
      <c r="B781" s="64"/>
      <c r="C781" s="65"/>
      <c r="D781" s="131"/>
      <c r="E781" s="275"/>
      <c r="F781" s="289"/>
    </row>
    <row r="782" spans="1:7" s="20" customFormat="1" ht="45">
      <c r="A782" s="24" t="s">
        <v>177</v>
      </c>
      <c r="B782" s="64" t="s">
        <v>272</v>
      </c>
      <c r="C782" s="65"/>
      <c r="D782" s="131"/>
      <c r="E782" s="275"/>
      <c r="F782" s="289"/>
    </row>
    <row r="783" spans="1:7" ht="69" customHeight="1">
      <c r="A783" s="30"/>
      <c r="B783" s="28" t="s">
        <v>270</v>
      </c>
      <c r="C783" s="26"/>
      <c r="D783" s="105"/>
      <c r="E783" s="276"/>
      <c r="F783" s="289"/>
    </row>
    <row r="784" spans="1:7" ht="84" customHeight="1">
      <c r="A784" s="30"/>
      <c r="B784" s="28" t="s">
        <v>420</v>
      </c>
      <c r="C784" s="26"/>
      <c r="D784" s="105"/>
      <c r="E784" s="276"/>
      <c r="F784" s="289"/>
    </row>
    <row r="785" spans="1:6" ht="102" customHeight="1">
      <c r="B785" s="257" t="s">
        <v>236</v>
      </c>
      <c r="C785" s="3"/>
      <c r="D785" s="143"/>
      <c r="F785" s="289"/>
    </row>
    <row r="786" spans="1:6" s="20" customFormat="1" ht="30">
      <c r="A786" s="24"/>
      <c r="B786" s="59" t="s">
        <v>419</v>
      </c>
      <c r="C786" s="65"/>
      <c r="D786" s="106"/>
      <c r="E786" s="275"/>
      <c r="F786" s="289"/>
    </row>
    <row r="787" spans="1:6" s="62" customFormat="1">
      <c r="A787" s="27"/>
      <c r="B787" s="144" t="s">
        <v>292</v>
      </c>
      <c r="C787" s="128" t="s">
        <v>172</v>
      </c>
      <c r="D787" s="106">
        <v>1</v>
      </c>
      <c r="E787" s="275">
        <v>0</v>
      </c>
      <c r="F787" s="289">
        <f>E787*D787</f>
        <v>0</v>
      </c>
    </row>
    <row r="788" spans="1:6" s="62" customFormat="1">
      <c r="A788" s="27"/>
      <c r="B788" s="144" t="s">
        <v>293</v>
      </c>
      <c r="C788" s="128" t="s">
        <v>172</v>
      </c>
      <c r="D788" s="106">
        <v>1</v>
      </c>
      <c r="E788" s="275">
        <v>0</v>
      </c>
      <c r="F788" s="289">
        <f>E788*D788</f>
        <v>0</v>
      </c>
    </row>
    <row r="789" spans="1:6" s="20" customFormat="1">
      <c r="A789" s="24"/>
      <c r="B789" s="64"/>
      <c r="C789" s="65"/>
      <c r="D789" s="131"/>
      <c r="E789" s="275"/>
      <c r="F789" s="289"/>
    </row>
    <row r="790" spans="1:6" s="20" customFormat="1" ht="45">
      <c r="A790" s="24" t="s">
        <v>178</v>
      </c>
      <c r="B790" s="64" t="s">
        <v>421</v>
      </c>
      <c r="C790" s="65"/>
      <c r="D790" s="131"/>
      <c r="E790" s="275"/>
      <c r="F790" s="289"/>
    </row>
    <row r="791" spans="1:6" s="20" customFormat="1" ht="90">
      <c r="A791" s="24"/>
      <c r="B791" s="59" t="s">
        <v>422</v>
      </c>
      <c r="C791" s="65"/>
      <c r="D791" s="131"/>
      <c r="E791" s="275"/>
      <c r="F791" s="289"/>
    </row>
    <row r="792" spans="1:6" s="20" customFormat="1" ht="66" customHeight="1">
      <c r="A792" s="24"/>
      <c r="B792" s="59" t="s">
        <v>275</v>
      </c>
      <c r="C792" s="65"/>
      <c r="D792" s="131"/>
      <c r="E792" s="275"/>
      <c r="F792" s="289"/>
    </row>
    <row r="793" spans="1:6" ht="96" customHeight="1">
      <c r="B793" s="257" t="s">
        <v>236</v>
      </c>
      <c r="C793" s="3"/>
      <c r="D793" s="143"/>
      <c r="F793" s="289"/>
    </row>
    <row r="794" spans="1:6" s="20" customFormat="1" ht="27" customHeight="1">
      <c r="A794" s="24"/>
      <c r="B794" s="59" t="s">
        <v>423</v>
      </c>
      <c r="C794" s="65"/>
      <c r="D794" s="106"/>
      <c r="E794" s="275"/>
      <c r="F794" s="289"/>
    </row>
    <row r="795" spans="1:6" s="62" customFormat="1">
      <c r="A795" s="27"/>
      <c r="B795" s="144" t="s">
        <v>293</v>
      </c>
      <c r="C795" s="128" t="s">
        <v>172</v>
      </c>
      <c r="D795" s="106">
        <v>4</v>
      </c>
      <c r="E795" s="275">
        <v>0</v>
      </c>
      <c r="F795" s="289">
        <f>E795*D795</f>
        <v>0</v>
      </c>
    </row>
    <row r="796" spans="1:6" s="20" customFormat="1">
      <c r="A796" s="24"/>
      <c r="B796" s="59"/>
      <c r="C796" s="3"/>
      <c r="D796" s="106"/>
      <c r="E796" s="275"/>
      <c r="F796" s="289"/>
    </row>
    <row r="797" spans="1:6" s="99" customFormat="1">
      <c r="A797" s="76" t="s">
        <v>4</v>
      </c>
      <c r="B797" s="77" t="s">
        <v>47</v>
      </c>
      <c r="C797" s="36" t="s">
        <v>51</v>
      </c>
      <c r="D797" s="110"/>
      <c r="E797" s="297"/>
      <c r="F797" s="297">
        <f>SUM(F693:F796)</f>
        <v>0</v>
      </c>
    </row>
    <row r="798" spans="1:6">
      <c r="A798" s="92"/>
      <c r="B798" s="93"/>
      <c r="C798" s="94"/>
      <c r="D798" s="112"/>
      <c r="E798" s="284"/>
      <c r="F798" s="284"/>
    </row>
    <row r="799" spans="1:6">
      <c r="A799" s="24"/>
      <c r="B799" s="91"/>
      <c r="C799" s="95"/>
      <c r="D799" s="113"/>
      <c r="E799" s="319"/>
      <c r="F799" s="319"/>
    </row>
    <row r="800" spans="1:6" s="99" customFormat="1" ht="24" customHeight="1">
      <c r="A800" s="76" t="s">
        <v>27</v>
      </c>
      <c r="B800" s="77" t="s">
        <v>25</v>
      </c>
      <c r="C800" s="36" t="s">
        <v>51</v>
      </c>
      <c r="D800" s="110"/>
      <c r="E800" s="297"/>
      <c r="F800" s="297">
        <f>F427+F631+F646+F687+F797</f>
        <v>0</v>
      </c>
    </row>
    <row r="801" spans="1:6">
      <c r="A801" s="57"/>
      <c r="B801" s="91"/>
      <c r="C801" s="169"/>
      <c r="D801" s="103"/>
    </row>
    <row r="802" spans="1:6" ht="24" customHeight="1"/>
    <row r="803" spans="1:6" ht="24" customHeight="1"/>
    <row r="804" spans="1:6" s="49" customFormat="1" ht="24" customHeight="1">
      <c r="A804" s="37"/>
      <c r="B804" s="38" t="s">
        <v>63</v>
      </c>
      <c r="C804" s="39"/>
      <c r="D804" s="114"/>
      <c r="E804" s="320"/>
      <c r="F804" s="320"/>
    </row>
    <row r="805" spans="1:6" s="49" customFormat="1" ht="24" customHeight="1">
      <c r="A805" s="40"/>
      <c r="B805" s="39"/>
      <c r="C805" s="39"/>
      <c r="D805" s="114"/>
      <c r="E805" s="320"/>
      <c r="F805" s="320"/>
    </row>
    <row r="806" spans="1:6" s="49" customFormat="1">
      <c r="A806" s="37" t="s">
        <v>48</v>
      </c>
      <c r="B806" s="38" t="s">
        <v>42</v>
      </c>
      <c r="C806" s="39"/>
      <c r="D806" s="114"/>
      <c r="E806" s="320"/>
      <c r="F806" s="320"/>
    </row>
    <row r="807" spans="1:6" s="49" customFormat="1">
      <c r="A807" s="40"/>
      <c r="B807" s="39"/>
      <c r="C807" s="39"/>
      <c r="D807" s="114"/>
      <c r="E807" s="320"/>
      <c r="F807" s="320"/>
    </row>
    <row r="808" spans="1:6" s="49" customFormat="1">
      <c r="A808" s="40" t="s">
        <v>5</v>
      </c>
      <c r="B808" s="41" t="s">
        <v>36</v>
      </c>
      <c r="C808" s="42" t="s">
        <v>51</v>
      </c>
      <c r="D808" s="114"/>
      <c r="E808" s="320"/>
      <c r="F808" s="320">
        <f>F272</f>
        <v>0</v>
      </c>
    </row>
    <row r="809" spans="1:6" s="49" customFormat="1">
      <c r="A809" s="40" t="s">
        <v>140</v>
      </c>
      <c r="B809" s="41" t="s">
        <v>475</v>
      </c>
      <c r="C809" s="42" t="s">
        <v>51</v>
      </c>
      <c r="D809" s="114"/>
      <c r="E809" s="320"/>
      <c r="F809" s="320">
        <f>F345</f>
        <v>0</v>
      </c>
    </row>
    <row r="810" spans="1:6" s="49" customFormat="1">
      <c r="A810" s="40" t="s">
        <v>8</v>
      </c>
      <c r="B810" s="39" t="s">
        <v>9</v>
      </c>
      <c r="C810" s="42" t="s">
        <v>51</v>
      </c>
      <c r="D810" s="114"/>
      <c r="E810" s="320"/>
      <c r="F810" s="321">
        <f>F392</f>
        <v>0</v>
      </c>
    </row>
    <row r="811" spans="1:6" s="49" customFormat="1">
      <c r="A811" s="43" t="s">
        <v>13</v>
      </c>
      <c r="B811" s="44" t="s">
        <v>288</v>
      </c>
      <c r="C811" s="45" t="s">
        <v>51</v>
      </c>
      <c r="D811" s="115"/>
      <c r="E811" s="322"/>
      <c r="F811" s="322">
        <f>F406</f>
        <v>0</v>
      </c>
    </row>
    <row r="812" spans="1:6" s="49" customFormat="1">
      <c r="A812" s="37" t="s">
        <v>26</v>
      </c>
      <c r="B812" s="38" t="s">
        <v>17</v>
      </c>
      <c r="C812" s="46" t="s">
        <v>51</v>
      </c>
      <c r="D812" s="116"/>
      <c r="E812" s="320"/>
      <c r="F812" s="320">
        <f>SUM(F808:F811)</f>
        <v>0</v>
      </c>
    </row>
    <row r="813" spans="1:6" s="49" customFormat="1" ht="24" customHeight="1">
      <c r="A813" s="37"/>
      <c r="B813" s="38"/>
      <c r="C813" s="37"/>
      <c r="D813" s="116"/>
      <c r="E813" s="320"/>
      <c r="F813" s="320"/>
    </row>
    <row r="814" spans="1:6" s="49" customFormat="1">
      <c r="A814" s="37" t="s">
        <v>49</v>
      </c>
      <c r="B814" s="38" t="s">
        <v>50</v>
      </c>
      <c r="C814" s="37"/>
      <c r="D814" s="116"/>
      <c r="E814" s="320"/>
      <c r="F814" s="320"/>
    </row>
    <row r="815" spans="1:6" s="49" customFormat="1">
      <c r="A815" s="37"/>
      <c r="B815" s="38"/>
      <c r="C815" s="37"/>
      <c r="D815" s="116"/>
      <c r="E815" s="320"/>
      <c r="F815" s="320"/>
    </row>
    <row r="816" spans="1:6" s="49" customFormat="1">
      <c r="A816" s="40" t="s">
        <v>23</v>
      </c>
      <c r="B816" s="39" t="s">
        <v>11</v>
      </c>
      <c r="C816" s="42" t="s">
        <v>51</v>
      </c>
      <c r="D816" s="114"/>
      <c r="E816" s="320"/>
      <c r="F816" s="320">
        <f>F427</f>
        <v>0</v>
      </c>
    </row>
    <row r="817" spans="1:6" s="49" customFormat="1">
      <c r="A817" s="40" t="s">
        <v>24</v>
      </c>
      <c r="B817" s="39" t="s">
        <v>37</v>
      </c>
      <c r="C817" s="42" t="s">
        <v>51</v>
      </c>
      <c r="D817" s="114"/>
      <c r="E817" s="320"/>
      <c r="F817" s="320">
        <f>F631</f>
        <v>0</v>
      </c>
    </row>
    <row r="818" spans="1:6" s="49" customFormat="1">
      <c r="A818" s="40" t="s">
        <v>33</v>
      </c>
      <c r="B818" s="47" t="s">
        <v>20</v>
      </c>
      <c r="C818" s="42" t="s">
        <v>51</v>
      </c>
      <c r="D818" s="114"/>
      <c r="E818" s="320"/>
      <c r="F818" s="320">
        <f>F646</f>
        <v>0</v>
      </c>
    </row>
    <row r="819" spans="1:6" s="49" customFormat="1">
      <c r="A819" s="48" t="s">
        <v>18</v>
      </c>
      <c r="B819" s="49" t="s">
        <v>35</v>
      </c>
      <c r="C819" s="42" t="s">
        <v>51</v>
      </c>
      <c r="D819" s="117"/>
      <c r="E819" s="321"/>
      <c r="F819" s="321">
        <f>F687</f>
        <v>0</v>
      </c>
    </row>
    <row r="820" spans="1:6" s="49" customFormat="1">
      <c r="A820" s="43" t="s">
        <v>4</v>
      </c>
      <c r="B820" s="44" t="s">
        <v>34</v>
      </c>
      <c r="C820" s="45" t="s">
        <v>51</v>
      </c>
      <c r="D820" s="115"/>
      <c r="E820" s="322"/>
      <c r="F820" s="322">
        <f>F797</f>
        <v>0</v>
      </c>
    </row>
    <row r="821" spans="1:6" s="49" customFormat="1">
      <c r="A821" s="37" t="s">
        <v>27</v>
      </c>
      <c r="B821" s="38" t="s">
        <v>19</v>
      </c>
      <c r="C821" s="46" t="s">
        <v>51</v>
      </c>
      <c r="D821" s="114"/>
      <c r="E821" s="320"/>
      <c r="F821" s="320">
        <f>SUM(F816:F820)</f>
        <v>0</v>
      </c>
    </row>
    <row r="822" spans="1:6" s="49" customFormat="1">
      <c r="A822" s="37"/>
      <c r="B822" s="38"/>
      <c r="C822" s="46"/>
      <c r="D822" s="114"/>
      <c r="E822" s="320"/>
      <c r="F822" s="320"/>
    </row>
    <row r="823" spans="1:6" s="49" customFormat="1">
      <c r="A823" s="50"/>
      <c r="B823" s="51"/>
      <c r="C823" s="52"/>
      <c r="D823" s="115"/>
      <c r="E823" s="322"/>
      <c r="F823" s="322"/>
    </row>
    <row r="824" spans="1:6" s="49" customFormat="1">
      <c r="A824" s="40"/>
      <c r="B824" s="39"/>
      <c r="C824" s="46"/>
      <c r="D824" s="114"/>
      <c r="E824" s="320"/>
      <c r="F824" s="320"/>
    </row>
    <row r="825" spans="1:6" s="53" customFormat="1">
      <c r="A825" s="37"/>
      <c r="B825" s="53" t="s">
        <v>64</v>
      </c>
      <c r="C825" s="46" t="s">
        <v>51</v>
      </c>
      <c r="D825" s="116"/>
      <c r="E825" s="323"/>
      <c r="F825" s="323">
        <f>F812+F821</f>
        <v>0</v>
      </c>
    </row>
    <row r="827" spans="1:6">
      <c r="B827" s="6" t="s">
        <v>52</v>
      </c>
    </row>
  </sheetData>
  <sheetProtection algorithmName="SHA-512" hashValue="ICsxl+aY/nqz6+w7Bk7RUyGkR4dLzjzQ3N+Xj8DrRpyVQi9aWsRux8xbxYdQ7LWPl8gxJKsJ9Dize7QvRW2/AA==" saltValue="XYcfCMHT3WLAzswEFmPG6w==" spinCount="100000" sheet="1" objects="1" scenarios="1"/>
  <pageMargins left="0.94488188976377963" right="0.74803149606299213" top="0.98425196850393704" bottom="0.78740157480314965" header="0.51181102362204722" footer="0.51181102362204722"/>
  <pageSetup paperSize="9" scale="80" orientation="portrait" verticalDpi="4294967292" r:id="rId1"/>
  <headerFooter>
    <oddHeader>&amp;R&amp;G</oddHeader>
    <oddFooter>&amp;R&amp;"-,Regular"&amp;9&amp;K003366&amp;P/&amp;N</oddFooter>
  </headerFooter>
  <rowBreaks count="58" manualBreakCount="58">
    <brk id="14" max="5" man="1"/>
    <brk id="20" max="5" man="1"/>
    <brk id="25" max="5" man="1"/>
    <brk id="29" max="5" man="1"/>
    <brk id="31" max="5" man="1"/>
    <brk id="49" max="5" man="1"/>
    <brk id="56" max="5" man="1"/>
    <brk id="60" max="5" man="1"/>
    <brk id="74" max="5" man="1"/>
    <brk id="96" max="5" man="1"/>
    <brk id="113" max="5" man="1"/>
    <brk id="162" max="5" man="1"/>
    <brk id="177" max="5" man="1"/>
    <brk id="195" max="5" man="1"/>
    <brk id="210" max="5" man="1"/>
    <brk id="226" max="5" man="1"/>
    <brk id="242" max="5" man="1"/>
    <brk id="251" max="5" man="1"/>
    <brk id="272" max="5" man="1"/>
    <brk id="283" max="5" man="1"/>
    <brk id="291" max="5" man="1"/>
    <brk id="303" max="5" man="1"/>
    <brk id="318" max="5" man="1"/>
    <brk id="329" max="5" man="1"/>
    <brk id="335" max="5" man="1"/>
    <brk id="346" max="5" man="1"/>
    <brk id="361" max="5" man="1"/>
    <brk id="374" max="5" man="1"/>
    <brk id="394" max="5" man="1"/>
    <brk id="411" max="16383" man="1"/>
    <brk id="427" max="5" man="1"/>
    <brk id="455" max="5" man="1"/>
    <brk id="477" max="5" man="1"/>
    <brk id="492" max="5" man="1"/>
    <brk id="503" max="5" man="1"/>
    <brk id="514" max="5" man="1"/>
    <brk id="524" max="5" man="1"/>
    <brk id="535" max="5" man="1"/>
    <brk id="546" max="5" man="1"/>
    <brk id="557" max="5" man="1"/>
    <brk id="567" max="5" man="1"/>
    <brk id="576" max="5" man="1"/>
    <brk id="584" max="5" man="1"/>
    <brk id="597" max="5" man="1"/>
    <brk id="610" max="5" man="1"/>
    <brk id="620" max="5" man="1"/>
    <brk id="633" max="5" man="1"/>
    <brk id="647" max="5" man="1"/>
    <brk id="665" max="5" man="1"/>
    <brk id="678" max="5" man="1"/>
    <brk id="687" max="5" man="1"/>
    <brk id="712" max="5" man="1"/>
    <brk id="730" max="5" man="1"/>
    <brk id="738" max="5" man="1"/>
    <brk id="747" max="5" man="1"/>
    <brk id="765" max="5" man="1"/>
    <brk id="780" max="5" man="1"/>
    <brk id="801" max="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OPCI I POSEBNI UVJETI</vt:lpstr>
      <vt:lpstr>GRAD-OBRT</vt:lpstr>
      <vt:lpstr>'GRAD-OBRT'!Podrucje_ispisa</vt:lpstr>
    </vt:vector>
  </TitlesOfParts>
  <Manager>Ana Pančić, d.i.a.</Manager>
  <Company>ALFAPLAN d.o.o.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trg novalja</dc:title>
  <dc:subject>Natječajna dokumentacija</dc:subject>
  <dc:creator>ALFAPLAN d.o.o.</dc:creator>
  <cp:lastModifiedBy>Graditeljstvo</cp:lastModifiedBy>
  <cp:lastPrinted>2017-12-18T12:32:06Z</cp:lastPrinted>
  <dcterms:created xsi:type="dcterms:W3CDTF">1996-10-14T23:33:28Z</dcterms:created>
  <dcterms:modified xsi:type="dcterms:W3CDTF">2017-12-19T11:06:11Z</dcterms:modified>
</cp:coreProperties>
</file>